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5"/>
  </bookViews>
  <sheets>
    <sheet name="pt21" sheetId="1" r:id="rId1"/>
    <sheet name="yt1" sheetId="2" r:id="rId2"/>
    <sheet name="yt2" sheetId="3" r:id="rId3"/>
    <sheet name="yt3" sheetId="4" r:id="rId4"/>
    <sheet name="yt4" sheetId="5" r:id="rId5"/>
    <sheet name="yt5" sheetId="6" r:id="rId6"/>
    <sheet name="yt6" sheetId="7" r:id="rId7"/>
  </sheets>
  <definedNames/>
  <calcPr fullCalcOnLoad="1"/>
</workbook>
</file>

<file path=xl/sharedStrings.xml><?xml version="1.0" encoding="utf-8"?>
<sst xmlns="http://schemas.openxmlformats.org/spreadsheetml/2006/main" count="881" uniqueCount="121">
  <si>
    <t>OBS</t>
  </si>
  <si>
    <t>YT1</t>
  </si>
  <si>
    <t>YT2</t>
  </si>
  <si>
    <t>YT3</t>
  </si>
  <si>
    <t>YT4</t>
  </si>
  <si>
    <t>YT5</t>
  </si>
  <si>
    <t>YT6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</si>
  <si>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</si>
  <si>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</si>
  <si>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</si>
  <si>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</si>
  <si>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</si>
  <si>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</si>
  <si>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</si>
  <si>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</si>
  <si>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</si>
  <si>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</si>
  <si>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</si>
  <si>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</si>
  <si>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</si>
  <si>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</si>
  <si>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</si>
  <si>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</si>
  <si>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</si>
  <si>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</si>
  <si>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</si>
  <si>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</si>
  <si>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</si>
  <si>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</si>
  <si>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</si>
  <si>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</si>
  <si>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</si>
  <si>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</si>
  <si>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</si>
  <si>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</si>
  <si>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</si>
  <si>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</si>
  <si>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</si>
  <si>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</si>
  <si>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</si>
  <si>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</si>
  <si>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</si>
  <si>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</si>
  <si>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</si>
  <si>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</si>
  <si>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</si>
  <si>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</si>
  <si>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</si>
  <si>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</si>
  <si>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</si>
  <si>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</si>
  <si>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</si>
  <si>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</si>
  <si>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</si>
  <si>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</si>
  <si>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</si>
  <si>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</si>
  <si>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</si>
  <si>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</si>
  <si>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</si>
  <si>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</si>
  <si>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</si>
  <si>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</si>
  <si>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</si>
  <si>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</si>
  <si>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</si>
  <si>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</si>
  <si>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</si>
  <si>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</si>
  <si>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</si>
  <si>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</si>
  <si>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</si>
  <si>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</si>
  <si>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</si>
  <si>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</si>
  <si>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</si>
  <si>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</si>
  <si>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</si>
  <si>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</si>
  <si>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</si>
  <si>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</si>
  <si>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</si>
  <si>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</si>
  <si>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</si>
  <si>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</si>
  <si>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</si>
  <si>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</si>
  <si>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</si>
  <si>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</si>
  <si>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</si>
  <si>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</si>
  <si>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</si>
  <si>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</si>
  <si>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</si>
  <si>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</si>
  <si>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</si>
  <si>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</si>
  <si>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</si>
  <si>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</si>
  <si>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</si>
  <si>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</si>
  <si>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</si>
  <si>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</si>
  <si>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</si>
  <si>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</si>
  <si>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</si>
  <si>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</si>
  <si>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naive I</t>
  </si>
  <si>
    <t>naive II</t>
  </si>
  <si>
    <t>media</t>
  </si>
  <si>
    <t>median</t>
  </si>
  <si>
    <t>mm(3)</t>
  </si>
  <si>
    <t>mm(5)</t>
  </si>
  <si>
    <t>ae</t>
  </si>
  <si>
    <t>ECM</t>
  </si>
  <si>
    <t>2001q1</t>
  </si>
  <si>
    <t>2001q2</t>
  </si>
  <si>
    <t>2001q3</t>
  </si>
  <si>
    <t>2001q4</t>
  </si>
  <si>
    <t>aut mm</t>
  </si>
  <si>
    <t>COMBINACION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</si>
</sst>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.00_);\(&quot;$&quot;#,##0.00\)"/>
    <numFmt numFmtId="166" formatCode="m/d/\y\y"/>
    <numFmt numFmtId="167" formatCode="d\-mmm\-\y\y"/>
    <numFmt numFmtId="168" formatCode="d\-mmm"/>
    <numFmt numFmtId="169" formatCode="mmm\-\y\y"/>
    <numFmt numFmtId="170" formatCode="m/d/\y\y\ h:mm"/>
    <numFmt numFmtId="171" formatCode="m/d"/>
    <numFmt numFmtId="172" formatCode="mm/dd/\y\y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G1" sqref="G1:G101"/>
    </sheetView>
  </sheetViews>
  <sheetFormatPr defaultColWidth="11.42187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>
        <v>-0.7127124667167664</v>
      </c>
      <c r="C2">
        <v>4.461918830871582</v>
      </c>
      <c r="D2">
        <v>4.7702131271362305</v>
      </c>
      <c r="E2">
        <v>0.7649019956588745</v>
      </c>
      <c r="F2">
        <v>0.9247272610664368</v>
      </c>
      <c r="G2">
        <v>5.016785621643066</v>
      </c>
    </row>
    <row r="3" spans="1:7" ht="12.75">
      <c r="A3" t="s">
        <v>8</v>
      </c>
      <c r="B3">
        <v>0.03824406862258911</v>
      </c>
      <c r="C3">
        <v>6.951086521148682</v>
      </c>
      <c r="D3">
        <v>5.7509565353393555</v>
      </c>
      <c r="E3">
        <v>-0.49364784359931946</v>
      </c>
      <c r="F3">
        <v>0.9891372919082642</v>
      </c>
      <c r="G3">
        <v>4.990924835205078</v>
      </c>
    </row>
    <row r="4" spans="1:7" ht="12.75">
      <c r="A4" t="s">
        <v>9</v>
      </c>
      <c r="B4">
        <v>-0.05466877669095993</v>
      </c>
      <c r="C4">
        <v>5.370471954345703</v>
      </c>
      <c r="D4">
        <v>4.907087326049805</v>
      </c>
      <c r="E4">
        <v>0.7012967467308044</v>
      </c>
      <c r="F4">
        <v>0.5091999769210815</v>
      </c>
      <c r="G4">
        <v>5.99850606918335</v>
      </c>
    </row>
    <row r="5" spans="1:7" ht="12.75">
      <c r="A5" t="s">
        <v>10</v>
      </c>
      <c r="B5">
        <v>-0.07150033861398697</v>
      </c>
      <c r="C5">
        <v>5.457333087921143</v>
      </c>
      <c r="D5">
        <v>4.983168601989746</v>
      </c>
      <c r="E5">
        <v>0.6955403089523315</v>
      </c>
      <c r="F5">
        <v>-0.5739012360572815</v>
      </c>
      <c r="G5">
        <v>5.997562408447266</v>
      </c>
    </row>
    <row r="6" spans="1:7" ht="12.75" hidden="1">
      <c r="A6" t="s">
        <v>11</v>
      </c>
      <c r="B6">
        <v>-0.04606388509273529</v>
      </c>
      <c r="C6">
        <v>5.522664546966553</v>
      </c>
      <c r="D6">
        <v>5.0254364013671875</v>
      </c>
      <c r="E6">
        <v>-0.9999988079071045</v>
      </c>
      <c r="F6">
        <v>0.9258978962898254</v>
      </c>
      <c r="G6">
        <v>6.32440710067749</v>
      </c>
    </row>
    <row r="7" spans="1:7" ht="12.75" hidden="1">
      <c r="A7" t="s">
        <v>12</v>
      </c>
      <c r="B7">
        <v>-0.898736834526062</v>
      </c>
      <c r="C7">
        <v>4.820515155792236</v>
      </c>
      <c r="D7">
        <v>4.147326946258545</v>
      </c>
      <c r="E7">
        <v>-0.27114641666412354</v>
      </c>
      <c r="F7">
        <v>0.994873583316803</v>
      </c>
      <c r="G7">
        <v>4.869524002075195</v>
      </c>
    </row>
    <row r="8" spans="1:7" ht="12.75" hidden="1">
      <c r="A8" t="s">
        <v>13</v>
      </c>
      <c r="B8">
        <v>-0.2262120097875595</v>
      </c>
      <c r="C8">
        <v>3.7243964672088623</v>
      </c>
      <c r="D8">
        <v>5.672524929046631</v>
      </c>
      <c r="E8">
        <v>-0.6133794188499451</v>
      </c>
      <c r="F8">
        <v>0.9849547147750854</v>
      </c>
      <c r="G8">
        <v>3.636188507080078</v>
      </c>
    </row>
    <row r="9" spans="1:7" ht="12.75" hidden="1">
      <c r="A9" t="s">
        <v>14</v>
      </c>
      <c r="B9">
        <v>-1.26397705078125</v>
      </c>
      <c r="C9">
        <v>3.2273945808410645</v>
      </c>
      <c r="D9">
        <v>3.9622349739074707</v>
      </c>
      <c r="E9">
        <v>0.5874879360198975</v>
      </c>
      <c r="F9">
        <v>0.3338819742202759</v>
      </c>
      <c r="G9">
        <v>3.6900246143341064</v>
      </c>
    </row>
    <row r="10" spans="1:7" ht="12.75" hidden="1">
      <c r="A10" t="s">
        <v>15</v>
      </c>
      <c r="B10">
        <v>-1.540176272392273</v>
      </c>
      <c r="C10">
        <v>6.313313007354736</v>
      </c>
      <c r="D10">
        <v>4.7238006591796875</v>
      </c>
      <c r="E10">
        <v>0.9866034984588623</v>
      </c>
      <c r="F10">
        <v>0.8944196105003357</v>
      </c>
      <c r="G10">
        <v>4.230087757110596</v>
      </c>
    </row>
    <row r="11" spans="1:7" ht="12.75" hidden="1">
      <c r="A11" t="s">
        <v>16</v>
      </c>
      <c r="B11">
        <v>-2.2940561771392822</v>
      </c>
      <c r="C11">
        <v>3.0500729084014893</v>
      </c>
      <c r="D11">
        <v>4.246119976043701</v>
      </c>
      <c r="E11">
        <v>0.08011756092309952</v>
      </c>
      <c r="F11">
        <v>0.8694449663162231</v>
      </c>
      <c r="G11">
        <v>6.134817600250244</v>
      </c>
    </row>
    <row r="12" spans="1:7" ht="12.75" hidden="1">
      <c r="A12" t="s">
        <v>17</v>
      </c>
      <c r="B12">
        <v>-2.6930992603302</v>
      </c>
      <c r="C12">
        <v>6.767660140991211</v>
      </c>
      <c r="D12">
        <v>4.600956916809082</v>
      </c>
      <c r="E12">
        <v>0.7217540740966797</v>
      </c>
      <c r="F12">
        <v>0.5957944393157959</v>
      </c>
      <c r="G12">
        <v>4.013272285461426</v>
      </c>
    </row>
    <row r="13" spans="1:7" ht="12.75" hidden="1">
      <c r="A13" t="s">
        <v>18</v>
      </c>
      <c r="B13">
        <v>-1.910067081451416</v>
      </c>
      <c r="C13">
        <v>5.354546546936035</v>
      </c>
      <c r="D13">
        <v>5.783032417297363</v>
      </c>
      <c r="E13">
        <v>-0.08268684893846512</v>
      </c>
      <c r="F13">
        <v>0.7337085008621216</v>
      </c>
      <c r="G13">
        <v>4.3854217529296875</v>
      </c>
    </row>
    <row r="14" spans="1:7" ht="12.75" hidden="1">
      <c r="A14" t="s">
        <v>19</v>
      </c>
      <c r="B14">
        <v>-3.2413759231567383</v>
      </c>
      <c r="C14">
        <v>5.748623371124268</v>
      </c>
      <c r="D14">
        <v>3.6686911582946777</v>
      </c>
      <c r="E14">
        <v>-0.429025262594223</v>
      </c>
      <c r="F14">
        <v>0.060477837920188904</v>
      </c>
      <c r="G14">
        <v>4.902895450592041</v>
      </c>
    </row>
    <row r="15" spans="1:7" ht="12.75" hidden="1">
      <c r="A15" t="s">
        <v>20</v>
      </c>
      <c r="B15">
        <v>-3.8944578170776367</v>
      </c>
      <c r="C15">
        <v>3.7250170707702637</v>
      </c>
      <c r="D15">
        <v>4.346918106079102</v>
      </c>
      <c r="E15">
        <v>0.748347818851471</v>
      </c>
      <c r="F15">
        <v>0.7510882616043091</v>
      </c>
      <c r="G15">
        <v>3.5401625633239746</v>
      </c>
    </row>
    <row r="16" spans="1:7" ht="12.75" hidden="1">
      <c r="A16" t="s">
        <v>21</v>
      </c>
      <c r="B16">
        <v>-2.948460817337036</v>
      </c>
      <c r="C16">
        <v>5.126776218414307</v>
      </c>
      <c r="D16">
        <v>5.94599723815918</v>
      </c>
      <c r="E16">
        <v>-0.4889163076877594</v>
      </c>
      <c r="F16">
        <v>-0.6975606083869934</v>
      </c>
      <c r="G16">
        <v>4.937850475311279</v>
      </c>
    </row>
    <row r="17" spans="1:7" ht="12.75" hidden="1">
      <c r="A17" t="s">
        <v>22</v>
      </c>
      <c r="B17">
        <v>-3.2427382469177246</v>
      </c>
      <c r="C17">
        <v>5.3718953132629395</v>
      </c>
      <c r="D17">
        <v>4.705722808837891</v>
      </c>
      <c r="E17">
        <v>0.7578518390655518</v>
      </c>
      <c r="F17">
        <v>0.9818158745765686</v>
      </c>
      <c r="G17">
        <v>7.001699447631836</v>
      </c>
    </row>
    <row r="18" spans="1:7" ht="12.75" hidden="1">
      <c r="A18" t="s">
        <v>23</v>
      </c>
      <c r="B18">
        <v>-3.5167393684387207</v>
      </c>
      <c r="C18">
        <v>3.5584659576416016</v>
      </c>
      <c r="D18">
        <v>4.725998878479004</v>
      </c>
      <c r="E18">
        <v>0.8964170217514038</v>
      </c>
      <c r="F18">
        <v>0.936812698841095</v>
      </c>
      <c r="G18">
        <v>5.784811496734619</v>
      </c>
    </row>
    <row r="19" spans="1:7" ht="12.75" hidden="1">
      <c r="A19" t="s">
        <v>24</v>
      </c>
      <c r="B19">
        <v>-3.7924554347991943</v>
      </c>
      <c r="C19">
        <v>9.102145195007324</v>
      </c>
      <c r="D19">
        <v>4.724283695220947</v>
      </c>
      <c r="E19">
        <v>0.03401289880275726</v>
      </c>
      <c r="F19">
        <v>0.9780724048614502</v>
      </c>
      <c r="G19">
        <v>4.323564052581787</v>
      </c>
    </row>
    <row r="20" spans="1:7" ht="12.75" hidden="1">
      <c r="A20" t="s">
        <v>25</v>
      </c>
      <c r="B20">
        <v>-3.61145281791687</v>
      </c>
      <c r="C20">
        <v>2.11702036857605</v>
      </c>
      <c r="D20">
        <v>5.181002616882324</v>
      </c>
      <c r="E20">
        <v>0.6756301522254944</v>
      </c>
      <c r="F20">
        <v>-0.010532347485423088</v>
      </c>
      <c r="G20">
        <v>4.66679048538208</v>
      </c>
    </row>
    <row r="21" spans="1:7" ht="12.75" hidden="1">
      <c r="A21" t="s">
        <v>26</v>
      </c>
      <c r="B21">
        <v>-1.8303955793380737</v>
      </c>
      <c r="C21">
        <v>5.75681734085083</v>
      </c>
      <c r="D21">
        <v>6.781057357788086</v>
      </c>
      <c r="E21">
        <v>0.9981957674026489</v>
      </c>
      <c r="F21">
        <v>0.892370879650116</v>
      </c>
      <c r="G21">
        <v>6.510558128356934</v>
      </c>
    </row>
    <row r="22" spans="1:7" ht="12.75" hidden="1">
      <c r="A22" t="s">
        <v>27</v>
      </c>
      <c r="B22">
        <v>-1.0958651304244995</v>
      </c>
      <c r="C22">
        <v>3.6368467807769775</v>
      </c>
      <c r="D22">
        <v>5.734530448913574</v>
      </c>
      <c r="E22">
        <v>-0.9408961534500122</v>
      </c>
      <c r="F22">
        <v>0.6463044285774231</v>
      </c>
      <c r="G22">
        <v>6.997483730316162</v>
      </c>
    </row>
    <row r="23" spans="1:7" ht="12.75" hidden="1">
      <c r="A23" t="s">
        <v>28</v>
      </c>
      <c r="B23">
        <v>0.13893839716911316</v>
      </c>
      <c r="C23">
        <v>7.155198097229004</v>
      </c>
      <c r="D23">
        <v>6.234803676605225</v>
      </c>
      <c r="E23">
        <v>0.04340207949280739</v>
      </c>
      <c r="F23">
        <v>0.08449476957321167</v>
      </c>
      <c r="G23">
        <v>4.968194007873535</v>
      </c>
    </row>
    <row r="24" spans="1:7" ht="12.75" hidden="1">
      <c r="A24" t="s">
        <v>29</v>
      </c>
      <c r="B24">
        <v>0.06853333115577698</v>
      </c>
      <c r="C24">
        <v>5.822027683258057</v>
      </c>
      <c r="D24">
        <v>4.929594993591309</v>
      </c>
      <c r="E24">
        <v>0.687373161315918</v>
      </c>
      <c r="F24">
        <v>-0.2388647198677063</v>
      </c>
      <c r="G24">
        <v>5.070916175842285</v>
      </c>
    </row>
    <row r="25" spans="1:7" ht="12.75" hidden="1">
      <c r="A25" t="s">
        <v>30</v>
      </c>
      <c r="B25">
        <v>-1.566756248474121</v>
      </c>
      <c r="C25">
        <v>3.3726136684417725</v>
      </c>
      <c r="D25">
        <v>3.3647103309631348</v>
      </c>
      <c r="E25">
        <v>-0.08947234600782394</v>
      </c>
      <c r="F25">
        <v>-0.9185370802879333</v>
      </c>
      <c r="G25">
        <v>5.233353614807129</v>
      </c>
    </row>
    <row r="26" spans="1:7" ht="12.75" hidden="1">
      <c r="A26" t="s">
        <v>31</v>
      </c>
      <c r="B26">
        <v>-2.0988495349884033</v>
      </c>
      <c r="C26">
        <v>5.298741817474365</v>
      </c>
      <c r="D26">
        <v>4.467906475067139</v>
      </c>
      <c r="E26">
        <v>0.7444487810134888</v>
      </c>
      <c r="F26">
        <v>-0.13982868194580078</v>
      </c>
      <c r="G26">
        <v>2.784043788909912</v>
      </c>
    </row>
    <row r="27" spans="1:7" ht="12.75" hidden="1">
      <c r="A27" t="s">
        <v>32</v>
      </c>
      <c r="B27">
        <v>-2.133409023284912</v>
      </c>
      <c r="C27">
        <v>5.782051086425781</v>
      </c>
      <c r="D27">
        <v>4.965440273284912</v>
      </c>
      <c r="E27">
        <v>0.33114907145500183</v>
      </c>
      <c r="F27">
        <v>0.5357291102409363</v>
      </c>
      <c r="G27">
        <v>1.9402216672897339</v>
      </c>
    </row>
    <row r="28" spans="1:7" ht="12.75" hidden="1">
      <c r="A28" t="s">
        <v>33</v>
      </c>
      <c r="B28">
        <v>-0.3367234170436859</v>
      </c>
      <c r="C28">
        <v>2.7287282943725586</v>
      </c>
      <c r="D28">
        <v>6.796685695648193</v>
      </c>
      <c r="E28">
        <v>-0.5976062417030334</v>
      </c>
      <c r="F28">
        <v>-0.043789610266685486</v>
      </c>
      <c r="G28">
        <v>5.945370197296143</v>
      </c>
    </row>
    <row r="29" spans="1:7" ht="12.75" hidden="1">
      <c r="A29" t="s">
        <v>34</v>
      </c>
      <c r="B29">
        <v>-0.11570052802562714</v>
      </c>
      <c r="C29">
        <v>5.333963394165039</v>
      </c>
      <c r="D29">
        <v>5.221023082733154</v>
      </c>
      <c r="E29">
        <v>0.9764875769615173</v>
      </c>
      <c r="F29">
        <v>0.8494471907615662</v>
      </c>
      <c r="G29">
        <v>5.863322734832764</v>
      </c>
    </row>
    <row r="30" spans="1:7" ht="12.75" hidden="1">
      <c r="A30" t="s">
        <v>35</v>
      </c>
      <c r="B30">
        <v>-0.9934172034263611</v>
      </c>
      <c r="C30">
        <v>4.142359733581543</v>
      </c>
      <c r="D30">
        <v>4.122283458709717</v>
      </c>
      <c r="E30">
        <v>-0.3700280487537384</v>
      </c>
      <c r="F30">
        <v>0.8255040645599365</v>
      </c>
      <c r="G30">
        <v>3.8029370307922363</v>
      </c>
    </row>
    <row r="31" spans="1:7" ht="12.75" hidden="1">
      <c r="A31" t="s">
        <v>36</v>
      </c>
      <c r="B31">
        <v>-0.05670557916164398</v>
      </c>
      <c r="C31">
        <v>5.838518142700195</v>
      </c>
      <c r="D31">
        <v>5.93671178817749</v>
      </c>
      <c r="E31">
        <v>-0.9997150301933289</v>
      </c>
      <c r="F31">
        <v>0.3992392420768738</v>
      </c>
      <c r="G31">
        <v>4.448304653167725</v>
      </c>
    </row>
    <row r="32" spans="1:7" ht="12.75" hidden="1">
      <c r="A32" t="s">
        <v>37</v>
      </c>
      <c r="B32">
        <v>1.7342551946640015</v>
      </c>
      <c r="C32">
        <v>6.635306358337402</v>
      </c>
      <c r="D32">
        <v>6.790960788726807</v>
      </c>
      <c r="E32">
        <v>-0.3772495687007904</v>
      </c>
      <c r="F32">
        <v>0.740906834602356</v>
      </c>
      <c r="G32">
        <v>4.454217910766602</v>
      </c>
    </row>
    <row r="33" spans="1:7" ht="12.75" hidden="1">
      <c r="A33" t="s">
        <v>38</v>
      </c>
      <c r="B33">
        <v>0.4005930721759796</v>
      </c>
      <c r="C33">
        <v>4.967992305755615</v>
      </c>
      <c r="D33">
        <v>3.6663379669189453</v>
      </c>
      <c r="E33">
        <v>0.3672490119934082</v>
      </c>
      <c r="F33">
        <v>0.7211396098136902</v>
      </c>
      <c r="G33">
        <v>4.511244297027588</v>
      </c>
    </row>
    <row r="34" spans="1:7" ht="12.75" hidden="1">
      <c r="A34" t="s">
        <v>39</v>
      </c>
      <c r="B34">
        <v>1.0501632690429688</v>
      </c>
      <c r="C34">
        <v>3.024714469909668</v>
      </c>
      <c r="D34">
        <v>5.649569988250732</v>
      </c>
      <c r="E34">
        <v>0.818524956703186</v>
      </c>
      <c r="F34">
        <v>0.7985501885414124</v>
      </c>
      <c r="G34">
        <v>4.11647367477417</v>
      </c>
    </row>
    <row r="35" spans="1:7" ht="12.75" hidden="1">
      <c r="A35" t="s">
        <v>40</v>
      </c>
      <c r="B35">
        <v>2.13621187210083</v>
      </c>
      <c r="C35">
        <v>7.5053887367248535</v>
      </c>
      <c r="D35">
        <v>6.086048603057861</v>
      </c>
      <c r="E35">
        <v>-0.939084529876709</v>
      </c>
      <c r="F35">
        <v>0.8551017642021179</v>
      </c>
      <c r="G35">
        <v>5.459038257598877</v>
      </c>
    </row>
    <row r="36" spans="1:7" ht="12.75" hidden="1">
      <c r="A36" t="s">
        <v>41</v>
      </c>
      <c r="B36">
        <v>2.3456127643585205</v>
      </c>
      <c r="C36">
        <v>3.4930598735809326</v>
      </c>
      <c r="D36">
        <v>5.2094011306762695</v>
      </c>
      <c r="E36">
        <v>-0.4004047214984894</v>
      </c>
      <c r="F36">
        <v>0.9410046339035034</v>
      </c>
      <c r="G36">
        <v>4.99240255355835</v>
      </c>
    </row>
    <row r="37" spans="1:7" ht="12.75" hidden="1">
      <c r="A37" t="s">
        <v>42</v>
      </c>
      <c r="B37">
        <v>1.7277261018753052</v>
      </c>
      <c r="C37">
        <v>4.567220211029053</v>
      </c>
      <c r="D37">
        <v>4.382113456726074</v>
      </c>
      <c r="E37">
        <v>0.4026680290699005</v>
      </c>
      <c r="F37">
        <v>-0.2715749442577362</v>
      </c>
      <c r="G37">
        <v>3.954230308532715</v>
      </c>
    </row>
    <row r="38" spans="1:7" ht="12.75" hidden="1">
      <c r="A38" t="s">
        <v>43</v>
      </c>
      <c r="B38">
        <v>2.5633323192596436</v>
      </c>
      <c r="C38">
        <v>6.028798580169678</v>
      </c>
      <c r="D38">
        <v>5.835606098175049</v>
      </c>
      <c r="E38">
        <v>-0.049364786595106125</v>
      </c>
      <c r="F38">
        <v>0.19297637045383453</v>
      </c>
      <c r="G38">
        <v>4.859883785247803</v>
      </c>
    </row>
    <row r="39" spans="1:7" ht="12.75" hidden="1">
      <c r="A39" t="s">
        <v>44</v>
      </c>
      <c r="B39">
        <v>1.355528473854065</v>
      </c>
      <c r="C39">
        <v>4.8390398025512695</v>
      </c>
      <c r="D39">
        <v>3.792196273803711</v>
      </c>
      <c r="E39">
        <v>0.7470134496688843</v>
      </c>
      <c r="F39">
        <v>0.763609766960144</v>
      </c>
      <c r="G39">
        <v>7.772298812866211</v>
      </c>
    </row>
    <row r="40" spans="1:7" ht="12.75" hidden="1">
      <c r="A40" t="s">
        <v>45</v>
      </c>
      <c r="B40">
        <v>1.3579384088516235</v>
      </c>
      <c r="C40">
        <v>6.193383693695068</v>
      </c>
      <c r="D40">
        <v>5.002409934997559</v>
      </c>
      <c r="E40">
        <v>-0.09896605461835861</v>
      </c>
      <c r="F40">
        <v>0.9543350338935852</v>
      </c>
      <c r="G40">
        <v>7.856260299682617</v>
      </c>
    </row>
    <row r="41" spans="1:7" ht="12.75" hidden="1">
      <c r="A41" t="s">
        <v>46</v>
      </c>
      <c r="B41">
        <v>0.26925697922706604</v>
      </c>
      <c r="C41">
        <v>5.41956090927124</v>
      </c>
      <c r="D41">
        <v>3.91131854057312</v>
      </c>
      <c r="E41">
        <v>-0.8538771271705627</v>
      </c>
      <c r="F41">
        <v>0.593073308467865</v>
      </c>
      <c r="G41">
        <v>6.844974517822266</v>
      </c>
    </row>
    <row r="42" spans="1:7" ht="12.75" hidden="1">
      <c r="A42" t="s">
        <v>47</v>
      </c>
      <c r="B42">
        <v>1.370667576789856</v>
      </c>
      <c r="C42">
        <v>5.040799617767334</v>
      </c>
      <c r="D42">
        <v>6.101410865783691</v>
      </c>
      <c r="E42">
        <v>-0.863533616065979</v>
      </c>
      <c r="F42">
        <v>0.7910895943641663</v>
      </c>
      <c r="G42">
        <v>6.484558582305908</v>
      </c>
    </row>
    <row r="43" spans="1:7" ht="12.75" hidden="1">
      <c r="A43" t="s">
        <v>48</v>
      </c>
      <c r="B43">
        <v>0.740587055683136</v>
      </c>
      <c r="C43">
        <v>4.066964149475098</v>
      </c>
      <c r="D43">
        <v>4.369919300079346</v>
      </c>
      <c r="E43">
        <v>-0.9758945107460022</v>
      </c>
      <c r="F43">
        <v>0.9724596738815308</v>
      </c>
      <c r="G43">
        <v>5.031199932098389</v>
      </c>
    </row>
    <row r="44" spans="1:7" ht="12.75" hidden="1">
      <c r="A44" t="s">
        <v>49</v>
      </c>
      <c r="B44">
        <v>0.8349968194961548</v>
      </c>
      <c r="C44">
        <v>4.754605293273926</v>
      </c>
      <c r="D44">
        <v>5.094409942626953</v>
      </c>
      <c r="E44">
        <v>0.4074257016181946</v>
      </c>
      <c r="F44">
        <v>-0.10060159862041473</v>
      </c>
      <c r="G44">
        <v>4.606496810913086</v>
      </c>
    </row>
    <row r="45" spans="1:7" ht="12.75" hidden="1">
      <c r="A45" t="s">
        <v>50</v>
      </c>
      <c r="B45">
        <v>-0.5806963443756104</v>
      </c>
      <c r="C45">
        <v>5.787102222442627</v>
      </c>
      <c r="D45">
        <v>3.5843067169189453</v>
      </c>
      <c r="E45">
        <v>0.5420418381690979</v>
      </c>
      <c r="F45">
        <v>0.9569625854492188</v>
      </c>
      <c r="G45">
        <v>4.130144119262695</v>
      </c>
    </row>
    <row r="46" spans="1:7" ht="12.75" hidden="1">
      <c r="A46" t="s">
        <v>51</v>
      </c>
      <c r="B46">
        <v>-1.724623441696167</v>
      </c>
      <c r="C46">
        <v>5.063900470733643</v>
      </c>
      <c r="D46">
        <v>3.8560729026794434</v>
      </c>
      <c r="E46">
        <v>0.4269762933254242</v>
      </c>
      <c r="F46">
        <v>0.4124554693698883</v>
      </c>
      <c r="G46">
        <v>4.538687229156494</v>
      </c>
    </row>
    <row r="47" spans="1:7" ht="12.75" hidden="1">
      <c r="A47" t="s">
        <v>52</v>
      </c>
      <c r="B47">
        <v>-0.467883825302124</v>
      </c>
      <c r="C47">
        <v>3.1601810455322266</v>
      </c>
      <c r="D47">
        <v>6.256739616394043</v>
      </c>
      <c r="E47">
        <v>0.23158268630504608</v>
      </c>
      <c r="F47">
        <v>0.7314381003379822</v>
      </c>
      <c r="G47">
        <v>3.9306447505950928</v>
      </c>
    </row>
    <row r="48" spans="1:7" ht="12.75" hidden="1">
      <c r="A48" t="s">
        <v>53</v>
      </c>
      <c r="B48">
        <v>0.2558576464653015</v>
      </c>
      <c r="C48">
        <v>7.051493167877197</v>
      </c>
      <c r="D48">
        <v>5.72374153137207</v>
      </c>
      <c r="E48">
        <v>0.3901771903038025</v>
      </c>
      <c r="F48">
        <v>0.6268949508666992</v>
      </c>
      <c r="G48">
        <v>2.8736672401428223</v>
      </c>
    </row>
    <row r="49" spans="1:7" ht="12.75" hidden="1">
      <c r="A49" t="s">
        <v>54</v>
      </c>
      <c r="B49">
        <v>-0.24932456016540527</v>
      </c>
      <c r="C49">
        <v>5.4968461990356445</v>
      </c>
      <c r="D49">
        <v>4.494817733764648</v>
      </c>
      <c r="E49">
        <v>0.6757936477661133</v>
      </c>
      <c r="F49">
        <v>0.8464145064353943</v>
      </c>
      <c r="G49">
        <v>4.985023021697998</v>
      </c>
    </row>
    <row r="50" spans="1:7" ht="12.75" hidden="1">
      <c r="A50" t="s">
        <v>55</v>
      </c>
      <c r="B50">
        <v>-0.269412636756897</v>
      </c>
      <c r="C50">
        <v>3.9791738986968994</v>
      </c>
      <c r="D50">
        <v>4.979911804199219</v>
      </c>
      <c r="E50">
        <v>0.4098263084888458</v>
      </c>
      <c r="F50">
        <v>0.18981745839118958</v>
      </c>
      <c r="G50">
        <v>6.697138786315918</v>
      </c>
    </row>
    <row r="51" spans="1:7" ht="12.75" hidden="1">
      <c r="A51" t="s">
        <v>56</v>
      </c>
      <c r="B51">
        <v>-0.7028756737709045</v>
      </c>
      <c r="C51">
        <v>4.105658054351807</v>
      </c>
      <c r="D51">
        <v>4.566536903381348</v>
      </c>
      <c r="E51">
        <v>-0.32020923495292664</v>
      </c>
      <c r="F51">
        <v>0.8442248106002808</v>
      </c>
      <c r="G51">
        <v>5.827042102813721</v>
      </c>
    </row>
    <row r="52" spans="1:7" ht="12.75" hidden="1">
      <c r="A52" t="s">
        <v>57</v>
      </c>
      <c r="B52">
        <v>-0.25889724493026733</v>
      </c>
      <c r="C52">
        <v>3.9227359294891357</v>
      </c>
      <c r="D52">
        <v>5.443978309631348</v>
      </c>
      <c r="E52">
        <v>0.05862647667527199</v>
      </c>
      <c r="F52">
        <v>0.9213164448738098</v>
      </c>
      <c r="G52">
        <v>4.928400039672852</v>
      </c>
    </row>
    <row r="53" spans="1:7" ht="12.75" hidden="1">
      <c r="A53" t="s">
        <v>58</v>
      </c>
      <c r="B53">
        <v>0.3856136202812195</v>
      </c>
      <c r="C53">
        <v>8.337517738342285</v>
      </c>
      <c r="D53">
        <v>5.644510746002197</v>
      </c>
      <c r="E53">
        <v>0.961668074131012</v>
      </c>
      <c r="F53">
        <v>0.1774573028087616</v>
      </c>
      <c r="G53">
        <v>4.492599010467529</v>
      </c>
    </row>
    <row r="54" spans="1:7" ht="12.75" hidden="1">
      <c r="A54" t="s">
        <v>59</v>
      </c>
      <c r="B54">
        <v>1.1426111459732056</v>
      </c>
      <c r="C54">
        <v>2.8514902591705322</v>
      </c>
      <c r="D54">
        <v>5.756997585296631</v>
      </c>
      <c r="E54">
        <v>-0.5998299717903137</v>
      </c>
      <c r="F54">
        <v>0.9990185499191284</v>
      </c>
      <c r="G54">
        <v>4.046984672546387</v>
      </c>
    </row>
    <row r="55" spans="1:7" ht="12.75" hidden="1">
      <c r="A55" t="s">
        <v>60</v>
      </c>
      <c r="B55">
        <v>1.9221175909042358</v>
      </c>
      <c r="C55">
        <v>6.643939018249512</v>
      </c>
      <c r="D55">
        <v>5.779506206512451</v>
      </c>
      <c r="E55">
        <v>-0.9439135789871216</v>
      </c>
      <c r="F55">
        <v>0.9985077381134033</v>
      </c>
      <c r="G55">
        <v>4.696863174438477</v>
      </c>
    </row>
    <row r="56" spans="1:7" ht="12.75" hidden="1">
      <c r="A56" t="s">
        <v>61</v>
      </c>
      <c r="B56">
        <v>2.4861795902252197</v>
      </c>
      <c r="C56">
        <v>4.502796173095703</v>
      </c>
      <c r="D56">
        <v>5.564062118530273</v>
      </c>
      <c r="E56">
        <v>0.3282336890697479</v>
      </c>
      <c r="F56">
        <v>0.9995185732841492</v>
      </c>
      <c r="G56">
        <v>5.300904273986816</v>
      </c>
    </row>
    <row r="57" spans="1:7" ht="12.75" hidden="1">
      <c r="A57" t="s">
        <v>62</v>
      </c>
      <c r="B57">
        <v>2.435058832168579</v>
      </c>
      <c r="C57">
        <v>6.124977111816406</v>
      </c>
      <c r="D57">
        <v>4.948879241943359</v>
      </c>
      <c r="E57">
        <v>-0.5860809087753296</v>
      </c>
      <c r="F57">
        <v>0.7298145294189453</v>
      </c>
      <c r="G57">
        <v>7.244909286499023</v>
      </c>
    </row>
    <row r="58" spans="1:7" ht="12.75" hidden="1">
      <c r="A58" t="s">
        <v>63</v>
      </c>
      <c r="B58">
        <v>3.3760874271392822</v>
      </c>
      <c r="C58">
        <v>4.726243495941162</v>
      </c>
      <c r="D58">
        <v>5.941028594970703</v>
      </c>
      <c r="E58">
        <v>-0.5945544242858887</v>
      </c>
      <c r="F58">
        <v>0.06268877536058426</v>
      </c>
      <c r="G58">
        <v>7.103365421295166</v>
      </c>
    </row>
    <row r="59" spans="1:7" ht="12.75" hidden="1">
      <c r="A59" t="s">
        <v>64</v>
      </c>
      <c r="B59">
        <v>4.508238315582275</v>
      </c>
      <c r="C59">
        <v>4.440118312835693</v>
      </c>
      <c r="D59">
        <v>6.132151126861572</v>
      </c>
      <c r="E59">
        <v>0.9445914626121521</v>
      </c>
      <c r="F59">
        <v>0.9499210715293884</v>
      </c>
      <c r="G59">
        <v>4.214497089385986</v>
      </c>
    </row>
    <row r="60" spans="1:7" ht="12.75" hidden="1">
      <c r="A60" t="s">
        <v>65</v>
      </c>
      <c r="B60">
        <v>3.1435353755950928</v>
      </c>
      <c r="C60">
        <v>4.798035144805908</v>
      </c>
      <c r="D60">
        <v>3.6352968215942383</v>
      </c>
      <c r="E60">
        <v>0.47039031982421875</v>
      </c>
      <c r="F60">
        <v>0.9135703444480896</v>
      </c>
      <c r="G60">
        <v>5.777803421020508</v>
      </c>
    </row>
    <row r="61" spans="1:7" ht="12.75" hidden="1">
      <c r="A61" t="s">
        <v>66</v>
      </c>
      <c r="B61">
        <v>2.3250865936279297</v>
      </c>
      <c r="C61">
        <v>4.567281246185303</v>
      </c>
      <c r="D61">
        <v>4.181550979614258</v>
      </c>
      <c r="E61">
        <v>-0.2527128756046295</v>
      </c>
      <c r="F61">
        <v>0.9970543384552002</v>
      </c>
      <c r="G61">
        <v>6.594491958618164</v>
      </c>
    </row>
    <row r="62" spans="1:7" ht="12.75" hidden="1">
      <c r="A62" t="s">
        <v>67</v>
      </c>
      <c r="B62">
        <v>0.5656546354293823</v>
      </c>
      <c r="C62">
        <v>4.699674129486084</v>
      </c>
      <c r="D62">
        <v>3.240568161010742</v>
      </c>
      <c r="E62">
        <v>-0.06815240532159805</v>
      </c>
      <c r="F62">
        <v>0.787106454372406</v>
      </c>
      <c r="G62">
        <v>3.8245127201080322</v>
      </c>
    </row>
    <row r="63" spans="1:7" ht="12.75" hidden="1">
      <c r="A63" t="s">
        <v>68</v>
      </c>
      <c r="B63">
        <v>1.4903167486190796</v>
      </c>
      <c r="C63">
        <v>4.418436050415039</v>
      </c>
      <c r="D63">
        <v>5.924662113189697</v>
      </c>
      <c r="E63">
        <v>0.9903022646903992</v>
      </c>
      <c r="F63">
        <v>0.9227075576782227</v>
      </c>
      <c r="G63">
        <v>4.469588279724121</v>
      </c>
    </row>
    <row r="64" spans="1:7" ht="12.75" hidden="1">
      <c r="A64" t="s">
        <v>69</v>
      </c>
      <c r="B64">
        <v>2.195777177810669</v>
      </c>
      <c r="C64">
        <v>5.022416591644287</v>
      </c>
      <c r="D64">
        <v>5.705460548400879</v>
      </c>
      <c r="E64">
        <v>0.006132244598120451</v>
      </c>
      <c r="F64">
        <v>-0.9784903526306152</v>
      </c>
      <c r="G64">
        <v>3.283461809158325</v>
      </c>
    </row>
    <row r="65" spans="1:7" ht="12.75" hidden="1">
      <c r="A65" t="s">
        <v>70</v>
      </c>
      <c r="B65">
        <v>2.001230001449585</v>
      </c>
      <c r="C65">
        <v>5.4966654777526855</v>
      </c>
      <c r="D65">
        <v>4.805452823638916</v>
      </c>
      <c r="E65">
        <v>-0.6718814969062805</v>
      </c>
      <c r="F65">
        <v>0.622340202331543</v>
      </c>
      <c r="G65">
        <v>3.754549741744995</v>
      </c>
    </row>
    <row r="66" spans="1:7" ht="12.75" hidden="1">
      <c r="A66" t="s">
        <v>71</v>
      </c>
      <c r="B66">
        <v>2.104210615158081</v>
      </c>
      <c r="C66">
        <v>5.666834831237793</v>
      </c>
      <c r="D66">
        <v>5.102980613708496</v>
      </c>
      <c r="E66">
        <v>-0.5931269526481628</v>
      </c>
      <c r="F66">
        <v>0.9496210217475891</v>
      </c>
      <c r="G66">
        <v>6.306448459625244</v>
      </c>
    </row>
    <row r="67" spans="1:7" ht="12.75" hidden="1">
      <c r="A67" t="s">
        <v>72</v>
      </c>
      <c r="B67">
        <v>2.349471092224121</v>
      </c>
      <c r="C67">
        <v>5.378981590270996</v>
      </c>
      <c r="D67">
        <v>5.245260238647461</v>
      </c>
      <c r="E67">
        <v>0.8082208633422852</v>
      </c>
      <c r="F67">
        <v>0.18249958753585815</v>
      </c>
      <c r="G67">
        <v>5.3866682052612305</v>
      </c>
    </row>
    <row r="68" spans="1:7" ht="12.75" hidden="1">
      <c r="A68" t="s">
        <v>73</v>
      </c>
      <c r="B68">
        <v>2.349867582321167</v>
      </c>
      <c r="C68">
        <v>4.201959609985352</v>
      </c>
      <c r="D68">
        <v>5.000396728515625</v>
      </c>
      <c r="E68">
        <v>0.14233343303203583</v>
      </c>
      <c r="F68">
        <v>0.21613086760044098</v>
      </c>
      <c r="G68">
        <v>5.776159763336182</v>
      </c>
    </row>
    <row r="69" spans="1:7" ht="12.75" hidden="1">
      <c r="A69" t="s">
        <v>74</v>
      </c>
      <c r="B69">
        <v>2.5607547760009766</v>
      </c>
      <c r="C69">
        <v>3.9368832111358643</v>
      </c>
      <c r="D69">
        <v>5.210887432098389</v>
      </c>
      <c r="E69">
        <v>0.3941400349140167</v>
      </c>
      <c r="F69">
        <v>0.9946191906929016</v>
      </c>
      <c r="G69">
        <v>5.618385314941406</v>
      </c>
    </row>
    <row r="70" spans="1:7" ht="12.75" hidden="1">
      <c r="A70" t="s">
        <v>75</v>
      </c>
      <c r="B70">
        <v>1.3926533460617065</v>
      </c>
      <c r="C70">
        <v>5.948302268981934</v>
      </c>
      <c r="D70">
        <v>3.8318986892700195</v>
      </c>
      <c r="E70">
        <v>-0.09941366314888</v>
      </c>
      <c r="F70">
        <v>0.9887468218803406</v>
      </c>
      <c r="G70">
        <v>4.461915493011475</v>
      </c>
    </row>
    <row r="71" spans="1:7" ht="12.75" hidden="1">
      <c r="A71" t="s">
        <v>76</v>
      </c>
      <c r="B71">
        <v>-0.2841002643108368</v>
      </c>
      <c r="C71">
        <v>5.4571452140808105</v>
      </c>
      <c r="D71">
        <v>3.323246479034424</v>
      </c>
      <c r="E71">
        <v>0.14907002449035645</v>
      </c>
      <c r="F71">
        <v>0.8480090498924255</v>
      </c>
      <c r="G71">
        <v>4.978803634643555</v>
      </c>
    </row>
    <row r="72" spans="1:7" ht="12.75" hidden="1">
      <c r="A72" t="s">
        <v>77</v>
      </c>
      <c r="B72">
        <v>0.09666585177183151</v>
      </c>
      <c r="C72">
        <v>4.139721393585205</v>
      </c>
      <c r="D72">
        <v>5.380765914916992</v>
      </c>
      <c r="E72">
        <v>-0.47423332929611206</v>
      </c>
      <c r="F72">
        <v>0.9978107213973999</v>
      </c>
      <c r="G72">
        <v>4.782015323638916</v>
      </c>
    </row>
    <row r="73" spans="1:7" ht="12.75" hidden="1">
      <c r="A73" t="s">
        <v>78</v>
      </c>
      <c r="B73">
        <v>-1.2823807001113892</v>
      </c>
      <c r="C73">
        <v>4.567467212677002</v>
      </c>
      <c r="D73">
        <v>3.6209535598754883</v>
      </c>
      <c r="E73">
        <v>-0.7910378575325012</v>
      </c>
      <c r="F73">
        <v>0.551830530166626</v>
      </c>
      <c r="G73">
        <v>5.5507025718688965</v>
      </c>
    </row>
    <row r="74" spans="1:7" ht="12.75" hidden="1">
      <c r="A74" t="s">
        <v>79</v>
      </c>
      <c r="B74">
        <v>0.38450586795806885</v>
      </c>
      <c r="C74">
        <v>5.47599458694458</v>
      </c>
      <c r="D74">
        <v>6.666886329650879</v>
      </c>
      <c r="E74">
        <v>0.9995366334915161</v>
      </c>
      <c r="F74">
        <v>0.8934066295623779</v>
      </c>
      <c r="G74">
        <v>5.611509799957275</v>
      </c>
    </row>
    <row r="75" spans="1:7" ht="12.75" hidden="1">
      <c r="A75" t="s">
        <v>80</v>
      </c>
      <c r="B75">
        <v>-1.1321415901184082</v>
      </c>
      <c r="C75">
        <v>5.667183876037598</v>
      </c>
      <c r="D75">
        <v>3.4833526611328125</v>
      </c>
      <c r="E75">
        <v>0.5961708426475525</v>
      </c>
      <c r="F75">
        <v>0.9643465876579285</v>
      </c>
      <c r="G75">
        <v>4.724874496459961</v>
      </c>
    </row>
    <row r="76" spans="1:7" ht="12.75" hidden="1">
      <c r="A76" t="s">
        <v>81</v>
      </c>
      <c r="B76">
        <v>-2.6573145389556885</v>
      </c>
      <c r="C76">
        <v>6.148552894592285</v>
      </c>
      <c r="D76">
        <v>3.4748270511627197</v>
      </c>
      <c r="E76">
        <v>0.14558881521224976</v>
      </c>
      <c r="F76">
        <v>0.22589607536792755</v>
      </c>
      <c r="G76">
        <v>5.948841571807861</v>
      </c>
    </row>
    <row r="77" spans="1:7" ht="12.75" hidden="1">
      <c r="A77" t="s">
        <v>82</v>
      </c>
      <c r="B77">
        <v>-4.485430717468262</v>
      </c>
      <c r="C77">
        <v>5.857971668243408</v>
      </c>
      <c r="D77">
        <v>3.1718838214874268</v>
      </c>
      <c r="E77">
        <v>0.10816880315542221</v>
      </c>
      <c r="F77">
        <v>0.14289171993732452</v>
      </c>
      <c r="G77">
        <v>5.400161266326904</v>
      </c>
    </row>
    <row r="78" spans="1:7" ht="12.75" hidden="1">
      <c r="A78" t="s">
        <v>83</v>
      </c>
      <c r="B78">
        <v>-3.424074649810791</v>
      </c>
      <c r="C78">
        <v>2.772348403930664</v>
      </c>
      <c r="D78">
        <v>6.061356067657471</v>
      </c>
      <c r="E78">
        <v>-0.4908391833305359</v>
      </c>
      <c r="F78">
        <v>0.6573784351348877</v>
      </c>
      <c r="G78">
        <v>5.356492519378662</v>
      </c>
    </row>
    <row r="79" spans="1:7" ht="12.75" hidden="1">
      <c r="A79" t="s">
        <v>84</v>
      </c>
      <c r="B79">
        <v>-4.099673271179199</v>
      </c>
      <c r="C79">
        <v>6.080721378326416</v>
      </c>
      <c r="D79">
        <v>4.324400901794434</v>
      </c>
      <c r="E79">
        <v>-0.24887019395828247</v>
      </c>
      <c r="F79">
        <v>0.9980524778366089</v>
      </c>
      <c r="G79">
        <v>4.531240463256836</v>
      </c>
    </row>
    <row r="80" spans="1:7" ht="12.75" hidden="1">
      <c r="A80" t="s">
        <v>85</v>
      </c>
      <c r="B80">
        <v>-5.504605770111084</v>
      </c>
      <c r="C80">
        <v>5.754563808441162</v>
      </c>
      <c r="D80">
        <v>3.5950677394866943</v>
      </c>
      <c r="E80">
        <v>0.8506171703338623</v>
      </c>
      <c r="F80">
        <v>0.9991620779037476</v>
      </c>
      <c r="G80">
        <v>2.6614599227905273</v>
      </c>
    </row>
    <row r="81" spans="1:7" ht="12.75" hidden="1">
      <c r="A81" t="s">
        <v>86</v>
      </c>
      <c r="B81">
        <v>-5.454282760620117</v>
      </c>
      <c r="C81">
        <v>5.140841960906982</v>
      </c>
      <c r="D81">
        <v>5.050322532653809</v>
      </c>
      <c r="E81">
        <v>0.10326334089040756</v>
      </c>
      <c r="F81">
        <v>0.7546837329864502</v>
      </c>
      <c r="G81">
        <v>3.82010555267334</v>
      </c>
    </row>
    <row r="82" spans="1:7" ht="12.75" hidden="1">
      <c r="A82" t="s">
        <v>87</v>
      </c>
      <c r="B82">
        <v>-6.17220401763916</v>
      </c>
      <c r="C82">
        <v>5.830244541168213</v>
      </c>
      <c r="D82">
        <v>4.282078742980957</v>
      </c>
      <c r="E82">
        <v>0.3268864154815674</v>
      </c>
      <c r="F82">
        <v>0.7340759038925171</v>
      </c>
      <c r="G82">
        <v>4.694947719573975</v>
      </c>
    </row>
    <row r="83" spans="1:7" ht="12.75" hidden="1">
      <c r="A83" t="s">
        <v>88</v>
      </c>
      <c r="B83">
        <v>-4.537452697753906</v>
      </c>
      <c r="C83">
        <v>3.4221925735473633</v>
      </c>
      <c r="D83">
        <v>6.634751319885254</v>
      </c>
      <c r="E83">
        <v>0.09114337712526321</v>
      </c>
      <c r="F83">
        <v>0.9795138835906982</v>
      </c>
      <c r="G83">
        <v>5.517508506774902</v>
      </c>
    </row>
    <row r="84" spans="1:7" ht="12.75" hidden="1">
      <c r="A84" t="s">
        <v>89</v>
      </c>
      <c r="B84">
        <v>-5.15100622177124</v>
      </c>
      <c r="C84">
        <v>5.715198516845703</v>
      </c>
      <c r="D84">
        <v>4.386446475982666</v>
      </c>
      <c r="E84">
        <v>0.36823081970214844</v>
      </c>
      <c r="F84">
        <v>0.9769706130027771</v>
      </c>
      <c r="G84">
        <v>5.260397434234619</v>
      </c>
    </row>
    <row r="85" spans="1:7" ht="12.75" hidden="1">
      <c r="A85" t="s">
        <v>90</v>
      </c>
      <c r="B85">
        <v>-4.776763439178467</v>
      </c>
      <c r="C85">
        <v>4.2963643074035645</v>
      </c>
      <c r="D85">
        <v>5.374242305755615</v>
      </c>
      <c r="E85">
        <v>-0.1965949386358261</v>
      </c>
      <c r="F85">
        <v>0.9999808073043823</v>
      </c>
      <c r="G85">
        <v>6.392487049102783</v>
      </c>
    </row>
    <row r="86" spans="1:7" ht="12.75" hidden="1">
      <c r="A86" t="s">
        <v>91</v>
      </c>
      <c r="B86">
        <v>-6.129746913909912</v>
      </c>
      <c r="C86">
        <v>3.2171685695648193</v>
      </c>
      <c r="D86">
        <v>3.647017002105713</v>
      </c>
      <c r="E86">
        <v>-0.7603965401649475</v>
      </c>
      <c r="F86">
        <v>0.756205677986145</v>
      </c>
      <c r="G86">
        <v>7.349639415740967</v>
      </c>
    </row>
    <row r="87" spans="1:7" ht="12.75" hidden="1">
      <c r="A87" t="s">
        <v>92</v>
      </c>
      <c r="B87">
        <v>-6.269853591918945</v>
      </c>
      <c r="C87">
        <v>7.419559001922607</v>
      </c>
      <c r="D87">
        <v>4.859893321990967</v>
      </c>
      <c r="E87">
        <v>0.8605008125305176</v>
      </c>
      <c r="F87">
        <v>0.9971076250076294</v>
      </c>
      <c r="G87">
        <v>5.493699073791504</v>
      </c>
    </row>
    <row r="88" spans="1:7" ht="12.75" hidden="1">
      <c r="A88" t="s">
        <v>93</v>
      </c>
      <c r="B88">
        <v>-3.932647228240967</v>
      </c>
      <c r="C88">
        <v>2.496741771697998</v>
      </c>
      <c r="D88">
        <v>7.33720588684082</v>
      </c>
      <c r="E88">
        <v>0.04094792902469635</v>
      </c>
      <c r="F88">
        <v>0.7725405097007751</v>
      </c>
      <c r="G88">
        <v>4.777951717376709</v>
      </c>
    </row>
    <row r="89" spans="1:7" ht="12.75" hidden="1">
      <c r="A89" t="s">
        <v>94</v>
      </c>
      <c r="B89">
        <v>-3.643588066101074</v>
      </c>
      <c r="C89">
        <v>5.665591716766357</v>
      </c>
      <c r="D89">
        <v>5.289059162139893</v>
      </c>
      <c r="E89">
        <v>0.9948415756225586</v>
      </c>
      <c r="F89">
        <v>0.9901406764984131</v>
      </c>
      <c r="G89">
        <v>5.77558708190918</v>
      </c>
    </row>
    <row r="90" spans="1:7" ht="12.75">
      <c r="A90" t="s">
        <v>95</v>
      </c>
      <c r="B90">
        <v>-2.6368048191070557</v>
      </c>
      <c r="C90">
        <v>6.529821395874023</v>
      </c>
      <c r="D90">
        <v>6.006783485412598</v>
      </c>
      <c r="E90">
        <v>0.368852823972702</v>
      </c>
      <c r="F90">
        <v>0.6598371267318726</v>
      </c>
      <c r="G90">
        <v>6.805239677429199</v>
      </c>
    </row>
    <row r="91" spans="1:7" ht="12.75">
      <c r="A91" t="s">
        <v>96</v>
      </c>
      <c r="B91">
        <v>-2.4720218181610107</v>
      </c>
      <c r="C91">
        <v>3.6439616680145264</v>
      </c>
      <c r="D91">
        <v>5.164783000946045</v>
      </c>
      <c r="E91">
        <v>0.23146764934062958</v>
      </c>
      <c r="F91">
        <v>0.13836607336997986</v>
      </c>
      <c r="G91">
        <v>6.684162139892578</v>
      </c>
    </row>
    <row r="92" spans="1:7" ht="12.75">
      <c r="A92" t="s">
        <v>97</v>
      </c>
      <c r="B92">
        <v>-2.7426650524139404</v>
      </c>
      <c r="C92">
        <v>3.5222442150115967</v>
      </c>
      <c r="D92">
        <v>4.72935676574707</v>
      </c>
      <c r="E92">
        <v>-0.5835355520248413</v>
      </c>
      <c r="F92">
        <v>0.7587378025054932</v>
      </c>
      <c r="G92">
        <v>7.326730728149414</v>
      </c>
    </row>
    <row r="93" spans="1:7" ht="12.75">
      <c r="A93" t="s">
        <v>98</v>
      </c>
      <c r="B93">
        <v>-0.8836391568183899</v>
      </c>
      <c r="C93">
        <v>5.30142879486084</v>
      </c>
      <c r="D93">
        <v>6.859025955200195</v>
      </c>
      <c r="E93">
        <v>0.9461883902549744</v>
      </c>
      <c r="F93">
        <v>0.591286838054657</v>
      </c>
      <c r="G93">
        <v>5.998595237731934</v>
      </c>
    </row>
    <row r="94" spans="1:7" ht="12.75">
      <c r="A94" t="s">
        <v>99</v>
      </c>
      <c r="B94">
        <v>-0.8029904961585999</v>
      </c>
      <c r="C94">
        <v>5.8793768882751465</v>
      </c>
      <c r="D94">
        <v>5.080648899078369</v>
      </c>
      <c r="E94">
        <v>-0.6736266613006592</v>
      </c>
      <c r="F94">
        <v>0.3722873330116272</v>
      </c>
      <c r="G94">
        <v>4.328060626983643</v>
      </c>
    </row>
    <row r="95" spans="1:7" ht="12.75">
      <c r="A95" t="s">
        <v>100</v>
      </c>
      <c r="B95">
        <v>-0.9514504671096802</v>
      </c>
      <c r="C95">
        <v>5.293973445892334</v>
      </c>
      <c r="D95">
        <v>4.8515400886535645</v>
      </c>
      <c r="E95">
        <v>0.8880479335784912</v>
      </c>
      <c r="F95">
        <v>0.8971072435379028</v>
      </c>
      <c r="G95">
        <v>5.109095096588135</v>
      </c>
    </row>
    <row r="96" spans="1:7" ht="12.75">
      <c r="A96" t="s">
        <v>101</v>
      </c>
      <c r="B96">
        <v>-1.1745465993881226</v>
      </c>
      <c r="C96">
        <v>3.6235828399658203</v>
      </c>
      <c r="D96">
        <v>4.7769036293029785</v>
      </c>
      <c r="E96">
        <v>-0.9866521954536438</v>
      </c>
      <c r="F96">
        <v>0.9382615685462952</v>
      </c>
      <c r="G96">
        <v>4.270256996154785</v>
      </c>
    </row>
    <row r="97" spans="1:7" ht="12.75">
      <c r="A97" t="s">
        <v>102</v>
      </c>
      <c r="B97">
        <v>0.47372445464134216</v>
      </c>
      <c r="C97">
        <v>6.3006591796875</v>
      </c>
      <c r="D97">
        <v>6.648271083831787</v>
      </c>
      <c r="E97">
        <v>0.8206779956817627</v>
      </c>
      <c r="F97">
        <v>0.872765302658081</v>
      </c>
      <c r="G97">
        <v>4.806139945983887</v>
      </c>
    </row>
    <row r="98" spans="1:7" ht="12.75">
      <c r="A98" t="s">
        <v>103</v>
      </c>
      <c r="B98">
        <v>0.3828379809856415</v>
      </c>
      <c r="C98">
        <v>4.600297927856445</v>
      </c>
      <c r="D98">
        <v>4.90911340713501</v>
      </c>
      <c r="E98">
        <v>-0.8550998568534851</v>
      </c>
      <c r="F98">
        <v>0.8863652944564819</v>
      </c>
      <c r="G98">
        <v>4.760252952575684</v>
      </c>
    </row>
    <row r="99" spans="1:7" ht="12.75">
      <c r="A99" t="s">
        <v>104</v>
      </c>
      <c r="B99">
        <v>0.08215413242578506</v>
      </c>
      <c r="C99">
        <v>3.9849119186401367</v>
      </c>
      <c r="D99">
        <v>4.699316024780273</v>
      </c>
      <c r="E99">
        <v>0.21502448618412018</v>
      </c>
      <c r="F99">
        <v>0.0653444305062294</v>
      </c>
      <c r="G99">
        <v>5.160609722137451</v>
      </c>
    </row>
    <row r="100" spans="1:7" ht="12.75">
      <c r="A100" t="s">
        <v>105</v>
      </c>
      <c r="B100">
        <v>-0.28985071182250977</v>
      </c>
      <c r="C100">
        <v>5.798226356506348</v>
      </c>
      <c r="D100">
        <v>4.627995014190674</v>
      </c>
      <c r="E100">
        <v>0.48370659351348877</v>
      </c>
      <c r="F100">
        <v>0.7774054408073425</v>
      </c>
      <c r="G100">
        <v>7.141329765319824</v>
      </c>
    </row>
    <row r="101" spans="1:7" ht="12.75">
      <c r="A101" t="s">
        <v>106</v>
      </c>
      <c r="B101">
        <v>-0.32408407330513</v>
      </c>
      <c r="C101">
        <v>4.455927848815918</v>
      </c>
      <c r="D101">
        <v>4.965766429901123</v>
      </c>
      <c r="E101">
        <v>0.006723699625581503</v>
      </c>
      <c r="F101">
        <v>0.8370639681816101</v>
      </c>
      <c r="G101">
        <v>4.065248012542725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90">
      <selection activeCell="A1" sqref="A1:IV16384"/>
    </sheetView>
  </sheetViews>
  <sheetFormatPr defaultColWidth="11.421875" defaultRowHeight="12.75"/>
  <cols>
    <col min="4" max="12" width="7.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7</v>
      </c>
      <c r="B2">
        <v>-0.7127124667167664</v>
      </c>
    </row>
    <row r="3" spans="1:2" ht="12.75">
      <c r="A3" t="s">
        <v>8</v>
      </c>
      <c r="B3">
        <v>0.03824406862258911</v>
      </c>
    </row>
    <row r="4" spans="1:2" ht="12.75">
      <c r="A4" t="s">
        <v>9</v>
      </c>
      <c r="B4">
        <v>-0.05466877669095993</v>
      </c>
    </row>
    <row r="5" spans="1:2" ht="12.75">
      <c r="A5" t="s">
        <v>10</v>
      </c>
      <c r="B5">
        <v>-0.07150033861398697</v>
      </c>
    </row>
    <row r="6" spans="1:2" ht="12.75" hidden="1">
      <c r="A6" t="s">
        <v>11</v>
      </c>
      <c r="B6">
        <v>-0.04606388509273529</v>
      </c>
    </row>
    <row r="7" spans="1:2" ht="12.75" hidden="1">
      <c r="A7" t="s">
        <v>12</v>
      </c>
      <c r="B7">
        <v>-0.898736834526062</v>
      </c>
    </row>
    <row r="8" spans="1:2" ht="12.75" hidden="1">
      <c r="A8" t="s">
        <v>13</v>
      </c>
      <c r="B8">
        <v>-0.2262120097875595</v>
      </c>
    </row>
    <row r="9" spans="1:2" ht="12.75" hidden="1">
      <c r="A9" t="s">
        <v>14</v>
      </c>
      <c r="B9">
        <v>-1.26397705078125</v>
      </c>
    </row>
    <row r="10" spans="1:2" ht="12.75" hidden="1">
      <c r="A10" t="s">
        <v>15</v>
      </c>
      <c r="B10">
        <v>-1.540176272392273</v>
      </c>
    </row>
    <row r="11" spans="1:2" ht="12.75" hidden="1">
      <c r="A11" t="s">
        <v>16</v>
      </c>
      <c r="B11">
        <v>-2.2940561771392822</v>
      </c>
    </row>
    <row r="12" spans="1:2" ht="12.75" hidden="1">
      <c r="A12" t="s">
        <v>17</v>
      </c>
      <c r="B12">
        <v>-2.6930992603302</v>
      </c>
    </row>
    <row r="13" spans="1:2" ht="12.75" hidden="1">
      <c r="A13" t="s">
        <v>18</v>
      </c>
      <c r="B13">
        <v>-1.910067081451416</v>
      </c>
    </row>
    <row r="14" spans="1:2" ht="12.75" hidden="1">
      <c r="A14" t="s">
        <v>19</v>
      </c>
      <c r="B14">
        <v>-3.2413759231567383</v>
      </c>
    </row>
    <row r="15" spans="1:2" ht="12.75" hidden="1">
      <c r="A15" t="s">
        <v>20</v>
      </c>
      <c r="B15">
        <v>-3.8944578170776367</v>
      </c>
    </row>
    <row r="16" spans="1:2" ht="12.75" hidden="1">
      <c r="A16" t="s">
        <v>21</v>
      </c>
      <c r="B16">
        <v>-2.948460817337036</v>
      </c>
    </row>
    <row r="17" spans="1:2" ht="12.75" hidden="1">
      <c r="A17" t="s">
        <v>22</v>
      </c>
      <c r="B17">
        <v>-3.2427382469177246</v>
      </c>
    </row>
    <row r="18" spans="1:2" ht="12.75" hidden="1">
      <c r="A18" t="s">
        <v>23</v>
      </c>
      <c r="B18">
        <v>-3.5167393684387207</v>
      </c>
    </row>
    <row r="19" spans="1:2" ht="12.75" hidden="1">
      <c r="A19" t="s">
        <v>24</v>
      </c>
      <c r="B19">
        <v>-3.7924554347991943</v>
      </c>
    </row>
    <row r="20" spans="1:2" ht="12.75" hidden="1">
      <c r="A20" t="s">
        <v>25</v>
      </c>
      <c r="B20">
        <v>-3.61145281791687</v>
      </c>
    </row>
    <row r="21" spans="1:2" ht="12.75" hidden="1">
      <c r="A21" t="s">
        <v>26</v>
      </c>
      <c r="B21">
        <v>-1.8303955793380737</v>
      </c>
    </row>
    <row r="22" spans="1:2" ht="12.75" hidden="1">
      <c r="A22" t="s">
        <v>27</v>
      </c>
      <c r="B22">
        <v>-1.0958651304244995</v>
      </c>
    </row>
    <row r="23" spans="1:2" ht="12.75" hidden="1">
      <c r="A23" t="s">
        <v>28</v>
      </c>
      <c r="B23">
        <v>0.13893839716911316</v>
      </c>
    </row>
    <row r="24" spans="1:2" ht="12.75" hidden="1">
      <c r="A24" t="s">
        <v>29</v>
      </c>
      <c r="B24">
        <v>0.06853333115577698</v>
      </c>
    </row>
    <row r="25" spans="1:2" ht="12.75" hidden="1">
      <c r="A25" t="s">
        <v>30</v>
      </c>
      <c r="B25">
        <v>-1.566756248474121</v>
      </c>
    </row>
    <row r="26" spans="1:2" ht="12.75" hidden="1">
      <c r="A26" t="s">
        <v>31</v>
      </c>
      <c r="B26">
        <v>-2.0988495349884033</v>
      </c>
    </row>
    <row r="27" spans="1:2" ht="12.75" hidden="1">
      <c r="A27" t="s">
        <v>32</v>
      </c>
      <c r="B27">
        <v>-2.133409023284912</v>
      </c>
    </row>
    <row r="28" spans="1:2" ht="12.75" hidden="1">
      <c r="A28" t="s">
        <v>33</v>
      </c>
      <c r="B28">
        <v>-0.3367234170436859</v>
      </c>
    </row>
    <row r="29" spans="1:2" ht="12.75" hidden="1">
      <c r="A29" t="s">
        <v>34</v>
      </c>
      <c r="B29">
        <v>-0.11570052802562714</v>
      </c>
    </row>
    <row r="30" spans="1:2" ht="12.75" hidden="1">
      <c r="A30" t="s">
        <v>35</v>
      </c>
      <c r="B30">
        <v>-0.9934172034263611</v>
      </c>
    </row>
    <row r="31" spans="1:2" ht="12.75" hidden="1">
      <c r="A31" t="s">
        <v>36</v>
      </c>
      <c r="B31">
        <v>-0.05670557916164398</v>
      </c>
    </row>
    <row r="32" spans="1:2" ht="12.75" hidden="1">
      <c r="A32" t="s">
        <v>37</v>
      </c>
      <c r="B32">
        <v>1.7342551946640015</v>
      </c>
    </row>
    <row r="33" spans="1:2" ht="12.75" hidden="1">
      <c r="A33" t="s">
        <v>38</v>
      </c>
      <c r="B33">
        <v>0.4005930721759796</v>
      </c>
    </row>
    <row r="34" spans="1:2" ht="12.75" hidden="1">
      <c r="A34" t="s">
        <v>39</v>
      </c>
      <c r="B34">
        <v>1.0501632690429688</v>
      </c>
    </row>
    <row r="35" spans="1:2" ht="12.75" hidden="1">
      <c r="A35" t="s">
        <v>40</v>
      </c>
      <c r="B35">
        <v>2.13621187210083</v>
      </c>
    </row>
    <row r="36" spans="1:2" ht="12.75" hidden="1">
      <c r="A36" t="s">
        <v>41</v>
      </c>
      <c r="B36">
        <v>2.3456127643585205</v>
      </c>
    </row>
    <row r="37" spans="1:2" ht="12.75" hidden="1">
      <c r="A37" t="s">
        <v>42</v>
      </c>
      <c r="B37">
        <v>1.7277261018753052</v>
      </c>
    </row>
    <row r="38" spans="1:2" ht="12.75" hidden="1">
      <c r="A38" t="s">
        <v>43</v>
      </c>
      <c r="B38">
        <v>2.5633323192596436</v>
      </c>
    </row>
    <row r="39" spans="1:2" ht="12.75" hidden="1">
      <c r="A39" t="s">
        <v>44</v>
      </c>
      <c r="B39">
        <v>1.355528473854065</v>
      </c>
    </row>
    <row r="40" spans="1:2" ht="12.75" hidden="1">
      <c r="A40" t="s">
        <v>45</v>
      </c>
      <c r="B40">
        <v>1.3579384088516235</v>
      </c>
    </row>
    <row r="41" spans="1:2" ht="12.75" hidden="1">
      <c r="A41" t="s">
        <v>46</v>
      </c>
      <c r="B41">
        <v>0.26925697922706604</v>
      </c>
    </row>
    <row r="42" spans="1:2" ht="12.75" hidden="1">
      <c r="A42" t="s">
        <v>47</v>
      </c>
      <c r="B42">
        <v>1.370667576789856</v>
      </c>
    </row>
    <row r="43" spans="1:2" ht="12.75" hidden="1">
      <c r="A43" t="s">
        <v>48</v>
      </c>
      <c r="B43">
        <v>0.740587055683136</v>
      </c>
    </row>
    <row r="44" spans="1:2" ht="12.75" hidden="1">
      <c r="A44" t="s">
        <v>49</v>
      </c>
      <c r="B44">
        <v>0.8349968194961548</v>
      </c>
    </row>
    <row r="45" spans="1:2" ht="12.75" hidden="1">
      <c r="A45" t="s">
        <v>50</v>
      </c>
      <c r="B45">
        <v>-0.5806963443756104</v>
      </c>
    </row>
    <row r="46" spans="1:2" ht="12.75" hidden="1">
      <c r="A46" t="s">
        <v>51</v>
      </c>
      <c r="B46">
        <v>-1.724623441696167</v>
      </c>
    </row>
    <row r="47" spans="1:2" ht="12.75" hidden="1">
      <c r="A47" t="s">
        <v>52</v>
      </c>
      <c r="B47">
        <v>-0.467883825302124</v>
      </c>
    </row>
    <row r="48" spans="1:2" ht="12.75" hidden="1">
      <c r="A48" t="s">
        <v>53</v>
      </c>
      <c r="B48">
        <v>0.2558576464653015</v>
      </c>
    </row>
    <row r="49" spans="1:2" ht="12.75" hidden="1">
      <c r="A49" t="s">
        <v>54</v>
      </c>
      <c r="B49">
        <v>-0.24932456016540527</v>
      </c>
    </row>
    <row r="50" spans="1:2" ht="12.75" hidden="1">
      <c r="A50" t="s">
        <v>55</v>
      </c>
      <c r="B50">
        <v>-0.269412636756897</v>
      </c>
    </row>
    <row r="51" spans="1:2" ht="12.75" hidden="1">
      <c r="A51" t="s">
        <v>56</v>
      </c>
      <c r="B51">
        <v>-0.7028756737709045</v>
      </c>
    </row>
    <row r="52" spans="1:2" ht="12.75" hidden="1">
      <c r="A52" t="s">
        <v>57</v>
      </c>
      <c r="B52">
        <v>-0.25889724493026733</v>
      </c>
    </row>
    <row r="53" spans="1:2" ht="12.75" hidden="1">
      <c r="A53" t="s">
        <v>58</v>
      </c>
      <c r="B53">
        <v>0.3856136202812195</v>
      </c>
    </row>
    <row r="54" spans="1:2" ht="12.75" hidden="1">
      <c r="A54" t="s">
        <v>59</v>
      </c>
      <c r="B54">
        <v>1.1426111459732056</v>
      </c>
    </row>
    <row r="55" spans="1:2" ht="12.75" hidden="1">
      <c r="A55" t="s">
        <v>60</v>
      </c>
      <c r="B55">
        <v>1.9221175909042358</v>
      </c>
    </row>
    <row r="56" spans="1:2" ht="12.75" hidden="1">
      <c r="A56" t="s">
        <v>61</v>
      </c>
      <c r="B56">
        <v>2.4861795902252197</v>
      </c>
    </row>
    <row r="57" spans="1:2" ht="12.75" hidden="1">
      <c r="A57" t="s">
        <v>62</v>
      </c>
      <c r="B57">
        <v>2.435058832168579</v>
      </c>
    </row>
    <row r="58" spans="1:2" ht="12.75" hidden="1">
      <c r="A58" t="s">
        <v>63</v>
      </c>
      <c r="B58">
        <v>3.3760874271392822</v>
      </c>
    </row>
    <row r="59" spans="1:2" ht="12.75" hidden="1">
      <c r="A59" t="s">
        <v>64</v>
      </c>
      <c r="B59">
        <v>4.508238315582275</v>
      </c>
    </row>
    <row r="60" spans="1:2" ht="12.75" hidden="1">
      <c r="A60" t="s">
        <v>65</v>
      </c>
      <c r="B60">
        <v>3.1435353755950928</v>
      </c>
    </row>
    <row r="61" spans="1:2" ht="12.75" hidden="1">
      <c r="A61" t="s">
        <v>66</v>
      </c>
      <c r="B61">
        <v>2.3250865936279297</v>
      </c>
    </row>
    <row r="62" spans="1:2" ht="12.75" hidden="1">
      <c r="A62" t="s">
        <v>67</v>
      </c>
      <c r="B62">
        <v>0.5656546354293823</v>
      </c>
    </row>
    <row r="63" spans="1:2" ht="12.75" hidden="1">
      <c r="A63" t="s">
        <v>68</v>
      </c>
      <c r="B63">
        <v>1.4903167486190796</v>
      </c>
    </row>
    <row r="64" spans="1:2" ht="12.75" hidden="1">
      <c r="A64" t="s">
        <v>69</v>
      </c>
      <c r="B64">
        <v>2.195777177810669</v>
      </c>
    </row>
    <row r="65" spans="1:2" ht="12.75" hidden="1">
      <c r="A65" t="s">
        <v>70</v>
      </c>
      <c r="B65">
        <v>2.001230001449585</v>
      </c>
    </row>
    <row r="66" spans="1:2" ht="12.75" hidden="1">
      <c r="A66" t="s">
        <v>71</v>
      </c>
      <c r="B66">
        <v>2.104210615158081</v>
      </c>
    </row>
    <row r="67" spans="1:2" ht="12.75" hidden="1">
      <c r="A67" t="s">
        <v>72</v>
      </c>
      <c r="B67">
        <v>2.349471092224121</v>
      </c>
    </row>
    <row r="68" spans="1:2" ht="12.75" hidden="1">
      <c r="A68" t="s">
        <v>73</v>
      </c>
      <c r="B68">
        <v>2.349867582321167</v>
      </c>
    </row>
    <row r="69" spans="1:2" ht="12.75" hidden="1">
      <c r="A69" t="s">
        <v>74</v>
      </c>
      <c r="B69">
        <v>2.5607547760009766</v>
      </c>
    </row>
    <row r="70" spans="1:2" ht="12.75" hidden="1">
      <c r="A70" t="s">
        <v>75</v>
      </c>
      <c r="B70">
        <v>1.3926533460617065</v>
      </c>
    </row>
    <row r="71" spans="1:2" ht="12.75" hidden="1">
      <c r="A71" t="s">
        <v>76</v>
      </c>
      <c r="B71">
        <v>-0.2841002643108368</v>
      </c>
    </row>
    <row r="72" spans="1:2" ht="12.75" hidden="1">
      <c r="A72" t="s">
        <v>77</v>
      </c>
      <c r="B72">
        <v>0.09666585177183151</v>
      </c>
    </row>
    <row r="73" spans="1:2" ht="12.75" hidden="1">
      <c r="A73" t="s">
        <v>78</v>
      </c>
      <c r="B73">
        <v>-1.2823807001113892</v>
      </c>
    </row>
    <row r="74" spans="1:2" ht="12.75" hidden="1">
      <c r="A74" t="s">
        <v>79</v>
      </c>
      <c r="B74">
        <v>0.38450586795806885</v>
      </c>
    </row>
    <row r="75" spans="1:2" ht="12.75" hidden="1">
      <c r="A75" t="s">
        <v>80</v>
      </c>
      <c r="B75">
        <v>-1.1321415901184082</v>
      </c>
    </row>
    <row r="76" spans="1:2" ht="12.75" hidden="1">
      <c r="A76" t="s">
        <v>81</v>
      </c>
      <c r="B76">
        <v>-2.6573145389556885</v>
      </c>
    </row>
    <row r="77" spans="1:2" ht="12.75" hidden="1">
      <c r="A77" t="s">
        <v>82</v>
      </c>
      <c r="B77">
        <v>-4.485430717468262</v>
      </c>
    </row>
    <row r="78" spans="1:2" ht="12.75" hidden="1">
      <c r="A78" t="s">
        <v>83</v>
      </c>
      <c r="B78">
        <v>-3.424074649810791</v>
      </c>
    </row>
    <row r="79" spans="1:2" ht="12.75" hidden="1">
      <c r="A79" t="s">
        <v>84</v>
      </c>
      <c r="B79">
        <v>-4.099673271179199</v>
      </c>
    </row>
    <row r="80" spans="1:2" ht="12.75" hidden="1">
      <c r="A80" t="s">
        <v>85</v>
      </c>
      <c r="B80">
        <v>-5.504605770111084</v>
      </c>
    </row>
    <row r="81" spans="1:2" ht="12.75" hidden="1">
      <c r="A81" t="s">
        <v>86</v>
      </c>
      <c r="B81">
        <v>-5.454282760620117</v>
      </c>
    </row>
    <row r="82" spans="1:2" ht="12.75" hidden="1">
      <c r="A82" t="s">
        <v>87</v>
      </c>
      <c r="B82">
        <v>-6.17220401763916</v>
      </c>
    </row>
    <row r="83" spans="1:2" ht="12.75" hidden="1">
      <c r="A83" t="s">
        <v>88</v>
      </c>
      <c r="B83">
        <v>-4.537452697753906</v>
      </c>
    </row>
    <row r="84" spans="1:2" ht="12.75" hidden="1">
      <c r="A84" t="s">
        <v>89</v>
      </c>
      <c r="B84">
        <v>-5.15100622177124</v>
      </c>
    </row>
    <row r="85" spans="1:2" ht="12.75" hidden="1">
      <c r="A85" t="s">
        <v>90</v>
      </c>
      <c r="B85">
        <v>-4.776763439178467</v>
      </c>
    </row>
    <row r="86" spans="1:2" ht="12.75" hidden="1">
      <c r="A86" t="s">
        <v>91</v>
      </c>
      <c r="B86">
        <v>-6.129746913909912</v>
      </c>
    </row>
    <row r="87" spans="1:2" ht="12.75" hidden="1">
      <c r="A87" t="s">
        <v>92</v>
      </c>
      <c r="B87">
        <v>-6.269853591918945</v>
      </c>
    </row>
    <row r="88" spans="1:2" ht="12.75" hidden="1">
      <c r="A88" t="s">
        <v>93</v>
      </c>
      <c r="B88">
        <v>-3.932647228240967</v>
      </c>
    </row>
    <row r="89" spans="1:2" ht="12.75" hidden="1">
      <c r="A89" t="s">
        <v>94</v>
      </c>
      <c r="B89">
        <v>-3.643588066101074</v>
      </c>
    </row>
    <row r="90" spans="1:2" ht="12.75">
      <c r="A90" t="s">
        <v>95</v>
      </c>
      <c r="B90">
        <v>-2.6368048191070557</v>
      </c>
    </row>
    <row r="91" spans="1:2" ht="12.75">
      <c r="A91" t="s">
        <v>96</v>
      </c>
      <c r="B91">
        <v>-2.4720218181610107</v>
      </c>
    </row>
    <row r="92" spans="1:2" ht="12.75">
      <c r="A92" t="s">
        <v>97</v>
      </c>
      <c r="B92">
        <v>-2.7426650524139404</v>
      </c>
    </row>
    <row r="93" spans="1:2" ht="12.75">
      <c r="A93" t="s">
        <v>98</v>
      </c>
      <c r="B93">
        <v>-0.8836391568183899</v>
      </c>
    </row>
    <row r="94" spans="1:2" ht="12.75">
      <c r="A94" t="s">
        <v>99</v>
      </c>
      <c r="B94">
        <v>-0.8029904961585999</v>
      </c>
    </row>
    <row r="95" spans="1:2" ht="12.75">
      <c r="A95" t="s">
        <v>100</v>
      </c>
      <c r="B95">
        <v>-0.9514504671096802</v>
      </c>
    </row>
    <row r="96" spans="1:2" ht="12.75">
      <c r="A96" t="s">
        <v>101</v>
      </c>
      <c r="B96">
        <v>-1.1745465993881226</v>
      </c>
    </row>
    <row r="97" spans="1:13" ht="12.75">
      <c r="A97" t="s">
        <v>102</v>
      </c>
      <c r="B97">
        <v>0.47372445464134216</v>
      </c>
      <c r="D97" t="s">
        <v>107</v>
      </c>
      <c r="E97" t="s">
        <v>108</v>
      </c>
      <c r="F97" t="s">
        <v>108</v>
      </c>
      <c r="G97" t="s">
        <v>109</v>
      </c>
      <c r="H97" t="s">
        <v>110</v>
      </c>
      <c r="I97" t="s">
        <v>111</v>
      </c>
      <c r="J97" t="s">
        <v>112</v>
      </c>
      <c r="K97" t="s">
        <v>113</v>
      </c>
      <c r="L97" s="2" t="s">
        <v>119</v>
      </c>
      <c r="M97" s="2" t="s">
        <v>120</v>
      </c>
    </row>
    <row r="98" spans="1:13" ht="12.75">
      <c r="A98" t="s">
        <v>103</v>
      </c>
      <c r="B98">
        <v>0.3828379809856415</v>
      </c>
      <c r="D98">
        <f>B97</f>
        <v>0.47372445464134216</v>
      </c>
      <c r="E98">
        <f>(MIN(B2:B97)+MAX(B2:B97))/2</f>
        <v>-0.880807638168335</v>
      </c>
      <c r="F98">
        <f>(B97+B2)/2</f>
        <v>-0.1194940060377121</v>
      </c>
      <c r="G98">
        <f>AVERAGE(B2:B97)</f>
        <v>-0.7600423688224206</v>
      </c>
      <c r="H98">
        <f>MEDIAN(B2:B97)</f>
        <v>-0.31041184067726135</v>
      </c>
      <c r="I98">
        <f>AVERAGE(B95:B97)</f>
        <v>-0.5507575372854868</v>
      </c>
      <c r="J98">
        <f>AVERAGE(B93:B97)</f>
        <v>-0.6677804529666901</v>
      </c>
      <c r="K98">
        <v>0.391886</v>
      </c>
      <c r="L98">
        <v>0.473724</v>
      </c>
      <c r="M98">
        <f>(D111*D98+E111*E98+F111*F98+G111*G98+H111*H98+I111*I98+J111*J98+K111*K98+L111*L98)/M111</f>
        <v>-0.12671752069541234</v>
      </c>
    </row>
    <row r="99" spans="1:13" ht="12.75">
      <c r="A99" t="s">
        <v>104</v>
      </c>
      <c r="B99">
        <v>0.08215413242578506</v>
      </c>
      <c r="D99">
        <f aca="true" t="shared" si="0" ref="D99:H101">D98</f>
        <v>0.47372445464134216</v>
      </c>
      <c r="E99">
        <f t="shared" si="0"/>
        <v>-0.880807638168335</v>
      </c>
      <c r="F99">
        <f t="shared" si="0"/>
        <v>-0.1194940060377121</v>
      </c>
      <c r="G99">
        <f t="shared" si="0"/>
        <v>-0.7600423688224206</v>
      </c>
      <c r="H99">
        <f t="shared" si="0"/>
        <v>-0.31041184067726135</v>
      </c>
      <c r="I99">
        <f aca="true" t="shared" si="1" ref="I99:L101">I98</f>
        <v>-0.5507575372854868</v>
      </c>
      <c r="J99">
        <f t="shared" si="1"/>
        <v>-0.6677804529666901</v>
      </c>
      <c r="K99">
        <f t="shared" si="1"/>
        <v>0.391886</v>
      </c>
      <c r="L99">
        <f t="shared" si="1"/>
        <v>0.473724</v>
      </c>
      <c r="M99">
        <f>M98</f>
        <v>-0.12671752069541234</v>
      </c>
    </row>
    <row r="100" spans="1:13" ht="12.75">
      <c r="A100" t="s">
        <v>105</v>
      </c>
      <c r="B100">
        <v>-0.28985071182250977</v>
      </c>
      <c r="D100">
        <f t="shared" si="0"/>
        <v>0.47372445464134216</v>
      </c>
      <c r="E100">
        <f t="shared" si="0"/>
        <v>-0.880807638168335</v>
      </c>
      <c r="F100">
        <f t="shared" si="0"/>
        <v>-0.1194940060377121</v>
      </c>
      <c r="G100">
        <f t="shared" si="0"/>
        <v>-0.7600423688224206</v>
      </c>
      <c r="H100">
        <f t="shared" si="0"/>
        <v>-0.31041184067726135</v>
      </c>
      <c r="I100">
        <f t="shared" si="1"/>
        <v>-0.5507575372854868</v>
      </c>
      <c r="J100">
        <f t="shared" si="1"/>
        <v>-0.6677804529666901</v>
      </c>
      <c r="K100">
        <f t="shared" si="1"/>
        <v>0.391886</v>
      </c>
      <c r="L100">
        <f t="shared" si="1"/>
        <v>0.473724</v>
      </c>
      <c r="M100">
        <f>M99</f>
        <v>-0.12671752069541234</v>
      </c>
    </row>
    <row r="101" spans="1:13" ht="12.75">
      <c r="A101" t="s">
        <v>106</v>
      </c>
      <c r="B101">
        <v>-0.32408407330513</v>
      </c>
      <c r="D101">
        <f t="shared" si="0"/>
        <v>0.47372445464134216</v>
      </c>
      <c r="E101">
        <f t="shared" si="0"/>
        <v>-0.880807638168335</v>
      </c>
      <c r="F101">
        <f t="shared" si="0"/>
        <v>-0.1194940060377121</v>
      </c>
      <c r="G101">
        <f t="shared" si="0"/>
        <v>-0.7600423688224206</v>
      </c>
      <c r="H101">
        <f t="shared" si="0"/>
        <v>-0.31041184067726135</v>
      </c>
      <c r="I101">
        <f t="shared" si="1"/>
        <v>-0.5507575372854868</v>
      </c>
      <c r="J101">
        <f t="shared" si="1"/>
        <v>-0.6677804529666901</v>
      </c>
      <c r="K101">
        <f t="shared" si="1"/>
        <v>0.391886</v>
      </c>
      <c r="L101">
        <f t="shared" si="1"/>
        <v>0.473724</v>
      </c>
      <c r="M101">
        <f>M100</f>
        <v>-0.12671752069541234</v>
      </c>
    </row>
    <row r="102" ht="12.75">
      <c r="A102" s="1" t="s">
        <v>115</v>
      </c>
    </row>
    <row r="103" spans="1:4" ht="12.75">
      <c r="A103" s="1" t="s">
        <v>116</v>
      </c>
      <c r="D103" t="s">
        <v>114</v>
      </c>
    </row>
    <row r="104" spans="1:11" ht="12.75">
      <c r="A104" s="1" t="s">
        <v>117</v>
      </c>
      <c r="D104" t="s">
        <v>107</v>
      </c>
      <c r="E104" t="s">
        <v>108</v>
      </c>
      <c r="F104" t="s">
        <v>108</v>
      </c>
      <c r="G104" t="s">
        <v>109</v>
      </c>
      <c r="H104" t="s">
        <v>110</v>
      </c>
      <c r="I104" t="s">
        <v>111</v>
      </c>
      <c r="J104" t="s">
        <v>112</v>
      </c>
      <c r="K104" t="s">
        <v>113</v>
      </c>
    </row>
    <row r="105" spans="1:13" ht="12.75">
      <c r="A105" s="1" t="s">
        <v>118</v>
      </c>
      <c r="D105">
        <f>($B98-D98)^2</f>
        <v>0.008260351093568374</v>
      </c>
      <c r="E105">
        <f aca="true" t="shared" si="2" ref="E105:K105">($B98-E98)^2</f>
        <v>1.5968002508070365</v>
      </c>
      <c r="F105">
        <f t="shared" si="2"/>
        <v>0.25233742518683067</v>
      </c>
      <c r="G105">
        <f t="shared" si="2"/>
        <v>1.3061754939773982</v>
      </c>
      <c r="H105">
        <f t="shared" si="2"/>
        <v>0.4805953152356466</v>
      </c>
      <c r="I105">
        <f t="shared" si="2"/>
        <v>0.8716005917359366</v>
      </c>
      <c r="J105">
        <f t="shared" si="2"/>
        <v>1.1037990937604494</v>
      </c>
      <c r="K105">
        <f t="shared" si="2"/>
        <v>8.186664808419355E-05</v>
      </c>
      <c r="L105">
        <f aca="true" t="shared" si="3" ref="L105:M108">($B98-L98)^2</f>
        <v>0.008260268452278334</v>
      </c>
      <c r="M105">
        <f t="shared" si="3"/>
        <v>0.2596468092934304</v>
      </c>
    </row>
    <row r="106" spans="4:13" ht="12.75">
      <c r="D106">
        <f aca="true" t="shared" si="4" ref="D106:K108">($B99-D99)^2</f>
        <v>0.1533273172399952</v>
      </c>
      <c r="E106">
        <f t="shared" si="4"/>
        <v>0.9272953716257626</v>
      </c>
      <c r="F106">
        <f t="shared" si="4"/>
        <v>0.040661971745793724</v>
      </c>
      <c r="G106">
        <f t="shared" si="4"/>
        <v>0.7092949467147189</v>
      </c>
      <c r="H106">
        <f t="shared" si="4"/>
        <v>0.15410804323834176</v>
      </c>
      <c r="I106">
        <f t="shared" si="4"/>
        <v>0.40057718165671014</v>
      </c>
      <c r="J106">
        <f t="shared" si="4"/>
        <v>0.5624018823677837</v>
      </c>
      <c r="K106">
        <f t="shared" si="4"/>
        <v>0.09593382979101102</v>
      </c>
      <c r="L106">
        <f t="shared" si="3"/>
        <v>0.1533269611920882</v>
      </c>
      <c r="M106">
        <f t="shared" si="3"/>
        <v>0.043627367477581815</v>
      </c>
    </row>
    <row r="107" spans="4:13" ht="12.75">
      <c r="D107">
        <f t="shared" si="4"/>
        <v>0.5830470348402992</v>
      </c>
      <c r="E107">
        <f t="shared" si="4"/>
        <v>0.34923008879610506</v>
      </c>
      <c r="F107">
        <f t="shared" si="4"/>
        <v>0.029021407205848115</v>
      </c>
      <c r="G107">
        <f t="shared" si="4"/>
        <v>0.2210801943123218</v>
      </c>
      <c r="H107">
        <f t="shared" si="4"/>
        <v>0.0004227600197816983</v>
      </c>
      <c r="I107">
        <f t="shared" si="4"/>
        <v>0.06807237157316837</v>
      </c>
      <c r="J107">
        <f t="shared" si="4"/>
        <v>0.14283088924130713</v>
      </c>
      <c r="K107">
        <f t="shared" si="4"/>
        <v>0.46476494424656767</v>
      </c>
      <c r="L107">
        <f t="shared" si="3"/>
        <v>0.5830463405348288</v>
      </c>
      <c r="M107">
        <f t="shared" si="3"/>
        <v>0.0266124380473101</v>
      </c>
    </row>
    <row r="108" spans="4:13" ht="12.75">
      <c r="D108">
        <f t="shared" si="4"/>
        <v>0.6364984472641169</v>
      </c>
      <c r="E108">
        <f t="shared" si="4"/>
        <v>0.3099411276739952</v>
      </c>
      <c r="F108">
        <f t="shared" si="4"/>
        <v>0.041857095624486584</v>
      </c>
      <c r="G108">
        <f t="shared" si="4"/>
        <v>0.19005963543034127</v>
      </c>
      <c r="H108">
        <f t="shared" si="4"/>
        <v>0.00018692994503055615</v>
      </c>
      <c r="I108">
        <f t="shared" si="4"/>
        <v>0.051380859272854115</v>
      </c>
      <c r="J108">
        <f t="shared" si="4"/>
        <v>0.11812720139246324</v>
      </c>
      <c r="K108">
        <f t="shared" si="4"/>
        <v>0.5126131458685532</v>
      </c>
      <c r="L108">
        <f t="shared" si="3"/>
        <v>0.6364977218308437</v>
      </c>
      <c r="M108">
        <f t="shared" si="3"/>
        <v>0.03895355608904445</v>
      </c>
    </row>
    <row r="110" spans="4:13" ht="12.75">
      <c r="D110">
        <f>AVERAGE(D105:D108)</f>
        <v>0.3452832876094949</v>
      </c>
      <c r="E110">
        <f aca="true" t="shared" si="5" ref="E110:K110">AVERAGE(E105:E108)</f>
        <v>0.7958167097257248</v>
      </c>
      <c r="F110">
        <f t="shared" si="5"/>
        <v>0.09096947494073977</v>
      </c>
      <c r="G110">
        <f t="shared" si="5"/>
        <v>0.6066525676086951</v>
      </c>
      <c r="H110">
        <f t="shared" si="5"/>
        <v>0.15882826210970014</v>
      </c>
      <c r="I110">
        <f t="shared" si="5"/>
        <v>0.3479077510596673</v>
      </c>
      <c r="J110">
        <f t="shared" si="5"/>
        <v>0.48178976669050083</v>
      </c>
      <c r="K110">
        <f t="shared" si="5"/>
        <v>0.26834844663855406</v>
      </c>
      <c r="L110">
        <f>AVERAGE(L105:L108)</f>
        <v>0.3452828230025098</v>
      </c>
      <c r="M110">
        <f>AVERAGE(M105:M108)</f>
        <v>0.0922100427268417</v>
      </c>
    </row>
    <row r="111" spans="4:13" ht="12.75">
      <c r="D111">
        <f>1/D110</f>
        <v>2.896172609231438</v>
      </c>
      <c r="E111">
        <f aca="true" t="shared" si="6" ref="E111:L111">1/E110</f>
        <v>1.2565707502480643</v>
      </c>
      <c r="F111">
        <f t="shared" si="6"/>
        <v>10.992698382082889</v>
      </c>
      <c r="G111">
        <f t="shared" si="6"/>
        <v>1.648389957272913</v>
      </c>
      <c r="H111">
        <f t="shared" si="6"/>
        <v>6.2961086819001775</v>
      </c>
      <c r="I111">
        <f t="shared" si="6"/>
        <v>2.874325153590777</v>
      </c>
      <c r="J111">
        <f t="shared" si="6"/>
        <v>2.0755941058465748</v>
      </c>
      <c r="K111">
        <f t="shared" si="6"/>
        <v>3.7264981874366043</v>
      </c>
      <c r="L111">
        <f t="shared" si="6"/>
        <v>2.8961765062744846</v>
      </c>
      <c r="M111">
        <f>SUM(D111:L111)</f>
        <v>34.66253433388392</v>
      </c>
    </row>
    <row r="113" spans="1:14" ht="12.75">
      <c r="A113" s="1" t="s">
        <v>115</v>
      </c>
      <c r="B113">
        <v>-0.3</v>
      </c>
      <c r="D113" s="4">
        <f>B101</f>
        <v>-0.32408407330513</v>
      </c>
      <c r="E113" s="3">
        <f>(MIN(B2:B101)+MAX(B2:B101))/2</f>
        <v>-0.880807638168335</v>
      </c>
      <c r="F113" s="3">
        <f>(B101+B2)/2</f>
        <v>-0.5183982700109482</v>
      </c>
      <c r="G113" s="3">
        <f>AVERAGE(B2:B101)</f>
        <v>-0.7311301007866859</v>
      </c>
      <c r="H113" s="3">
        <f>MEDIAN(B2:B101)</f>
        <v>-0.2869754880666733</v>
      </c>
      <c r="I113" s="3">
        <f>AVERAGE(B99:B101)</f>
        <v>-0.1772602175672849</v>
      </c>
      <c r="J113" s="3">
        <f>AVERAGE(B97:B101)</f>
        <v>0.06495635658502578</v>
      </c>
      <c r="K113" s="3">
        <v>-0.270498</v>
      </c>
      <c r="L113" s="3">
        <v>-0.289851</v>
      </c>
      <c r="M113" s="4">
        <f>(D111*D113+E111*E113+F111*F113+G111*G113+H111*H113+I111*I113+J111*J113+K111*K113+L111*L113)/M111</f>
        <v>-0.37441472230147516</v>
      </c>
      <c r="N113" s="3">
        <f>AVERAGE(D113:L113)</f>
        <v>-0.3793387145911146</v>
      </c>
    </row>
    <row r="114" spans="1:13" ht="12.75">
      <c r="A114" s="1" t="s">
        <v>116</v>
      </c>
      <c r="B114">
        <v>-0.3</v>
      </c>
      <c r="D114" s="3">
        <f>D113</f>
        <v>-0.32408407330513</v>
      </c>
      <c r="E114" s="3">
        <f aca="true" t="shared" si="7" ref="E114:L116">E113</f>
        <v>-0.880807638168335</v>
      </c>
      <c r="F114" s="3">
        <f t="shared" si="7"/>
        <v>-0.5183982700109482</v>
      </c>
      <c r="G114" s="3">
        <f t="shared" si="7"/>
        <v>-0.7311301007866859</v>
      </c>
      <c r="H114" s="3">
        <f t="shared" si="7"/>
        <v>-0.2869754880666733</v>
      </c>
      <c r="I114" s="3">
        <f t="shared" si="7"/>
        <v>-0.1772602175672849</v>
      </c>
      <c r="J114" s="3">
        <f t="shared" si="7"/>
        <v>0.06495635658502578</v>
      </c>
      <c r="K114" s="3">
        <f t="shared" si="7"/>
        <v>-0.270498</v>
      </c>
      <c r="L114" s="3">
        <f t="shared" si="7"/>
        <v>-0.289851</v>
      </c>
      <c r="M114" s="3">
        <f>M113</f>
        <v>-0.37441472230147516</v>
      </c>
    </row>
    <row r="115" spans="1:13" ht="12.75">
      <c r="A115" s="1" t="s">
        <v>117</v>
      </c>
      <c r="B115">
        <v>-0.3</v>
      </c>
      <c r="D115" s="3">
        <f>D114</f>
        <v>-0.32408407330513</v>
      </c>
      <c r="E115" s="3">
        <f t="shared" si="7"/>
        <v>-0.880807638168335</v>
      </c>
      <c r="F115" s="3">
        <f t="shared" si="7"/>
        <v>-0.5183982700109482</v>
      </c>
      <c r="G115" s="3">
        <f t="shared" si="7"/>
        <v>-0.7311301007866859</v>
      </c>
      <c r="H115" s="3">
        <f t="shared" si="7"/>
        <v>-0.2869754880666733</v>
      </c>
      <c r="I115" s="3">
        <f t="shared" si="7"/>
        <v>-0.1772602175672849</v>
      </c>
      <c r="J115" s="3">
        <f t="shared" si="7"/>
        <v>0.06495635658502578</v>
      </c>
      <c r="K115" s="3">
        <f t="shared" si="7"/>
        <v>-0.270498</v>
      </c>
      <c r="L115" s="3">
        <f t="shared" si="7"/>
        <v>-0.289851</v>
      </c>
      <c r="M115" s="3">
        <f>M114</f>
        <v>-0.37441472230147516</v>
      </c>
    </row>
    <row r="116" spans="1:13" ht="12.75">
      <c r="A116" s="1" t="s">
        <v>118</v>
      </c>
      <c r="B116">
        <v>-0.3</v>
      </c>
      <c r="D116" s="3">
        <f>D115</f>
        <v>-0.32408407330513</v>
      </c>
      <c r="E116" s="3">
        <f t="shared" si="7"/>
        <v>-0.880807638168335</v>
      </c>
      <c r="F116" s="3">
        <f t="shared" si="7"/>
        <v>-0.5183982700109482</v>
      </c>
      <c r="G116" s="3">
        <f t="shared" si="7"/>
        <v>-0.7311301007866859</v>
      </c>
      <c r="H116" s="3">
        <f t="shared" si="7"/>
        <v>-0.2869754880666733</v>
      </c>
      <c r="I116" s="3">
        <f t="shared" si="7"/>
        <v>-0.1772602175672849</v>
      </c>
      <c r="J116" s="3">
        <f t="shared" si="7"/>
        <v>0.06495635658502578</v>
      </c>
      <c r="K116" s="3">
        <f t="shared" si="7"/>
        <v>-0.270498</v>
      </c>
      <c r="L116" s="3">
        <f t="shared" si="7"/>
        <v>-0.289851</v>
      </c>
      <c r="M116" s="3">
        <f>M115</f>
        <v>-0.37441472230147516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J113" sqref="J113"/>
    </sheetView>
  </sheetViews>
  <sheetFormatPr defaultColWidth="11.421875" defaultRowHeight="12.75"/>
  <cols>
    <col min="4" max="12" width="7.421875" style="0" customWidth="1"/>
  </cols>
  <sheetData>
    <row r="1" spans="1:2" ht="12.75">
      <c r="A1" t="s">
        <v>0</v>
      </c>
      <c r="B1" t="s">
        <v>2</v>
      </c>
    </row>
    <row r="2" spans="1:2" ht="12.75">
      <c r="A2" t="s">
        <v>7</v>
      </c>
      <c r="B2">
        <v>4.461918830871582</v>
      </c>
    </row>
    <row r="3" spans="1:2" ht="12.75">
      <c r="A3" t="s">
        <v>8</v>
      </c>
      <c r="B3">
        <v>6.951086521148682</v>
      </c>
    </row>
    <row r="4" spans="1:2" ht="12.75">
      <c r="A4" t="s">
        <v>9</v>
      </c>
      <c r="B4">
        <v>5.370471954345703</v>
      </c>
    </row>
    <row r="5" spans="1:2" ht="12.75">
      <c r="A5" t="s">
        <v>10</v>
      </c>
      <c r="B5">
        <v>5.457333087921143</v>
      </c>
    </row>
    <row r="6" spans="1:2" ht="12.75" hidden="1">
      <c r="A6" t="s">
        <v>11</v>
      </c>
      <c r="B6">
        <v>5.522664546966553</v>
      </c>
    </row>
    <row r="7" spans="1:2" ht="12.75" hidden="1">
      <c r="A7" t="s">
        <v>12</v>
      </c>
      <c r="B7">
        <v>4.820515155792236</v>
      </c>
    </row>
    <row r="8" spans="1:2" ht="12.75" hidden="1">
      <c r="A8" t="s">
        <v>13</v>
      </c>
      <c r="B8">
        <v>3.7243964672088623</v>
      </c>
    </row>
    <row r="9" spans="1:2" ht="12.75" hidden="1">
      <c r="A9" t="s">
        <v>14</v>
      </c>
      <c r="B9">
        <v>3.2273945808410645</v>
      </c>
    </row>
    <row r="10" spans="1:2" ht="12.75" hidden="1">
      <c r="A10" t="s">
        <v>15</v>
      </c>
      <c r="B10">
        <v>6.313313007354736</v>
      </c>
    </row>
    <row r="11" spans="1:2" ht="12.75" hidden="1">
      <c r="A11" t="s">
        <v>16</v>
      </c>
      <c r="B11">
        <v>3.0500729084014893</v>
      </c>
    </row>
    <row r="12" spans="1:2" ht="12.75" hidden="1">
      <c r="A12" t="s">
        <v>17</v>
      </c>
      <c r="B12">
        <v>6.767660140991211</v>
      </c>
    </row>
    <row r="13" spans="1:2" ht="12.75" hidden="1">
      <c r="A13" t="s">
        <v>18</v>
      </c>
      <c r="B13">
        <v>5.354546546936035</v>
      </c>
    </row>
    <row r="14" spans="1:2" ht="12.75" hidden="1">
      <c r="A14" t="s">
        <v>19</v>
      </c>
      <c r="B14">
        <v>5.748623371124268</v>
      </c>
    </row>
    <row r="15" spans="1:2" ht="12.75" hidden="1">
      <c r="A15" t="s">
        <v>20</v>
      </c>
      <c r="B15">
        <v>3.7250170707702637</v>
      </c>
    </row>
    <row r="16" spans="1:2" ht="12.75" hidden="1">
      <c r="A16" t="s">
        <v>21</v>
      </c>
      <c r="B16">
        <v>5.126776218414307</v>
      </c>
    </row>
    <row r="17" spans="1:2" ht="12.75" hidden="1">
      <c r="A17" t="s">
        <v>22</v>
      </c>
      <c r="B17">
        <v>5.3718953132629395</v>
      </c>
    </row>
    <row r="18" spans="1:2" ht="12.75" hidden="1">
      <c r="A18" t="s">
        <v>23</v>
      </c>
      <c r="B18">
        <v>3.5584659576416016</v>
      </c>
    </row>
    <row r="19" spans="1:2" ht="12.75" hidden="1">
      <c r="A19" t="s">
        <v>24</v>
      </c>
      <c r="B19">
        <v>9.102145195007324</v>
      </c>
    </row>
    <row r="20" spans="1:2" ht="12.75" hidden="1">
      <c r="A20" t="s">
        <v>25</v>
      </c>
      <c r="B20">
        <v>2.11702036857605</v>
      </c>
    </row>
    <row r="21" spans="1:2" ht="12.75" hidden="1">
      <c r="A21" t="s">
        <v>26</v>
      </c>
      <c r="B21">
        <v>5.75681734085083</v>
      </c>
    </row>
    <row r="22" spans="1:2" ht="12.75" hidden="1">
      <c r="A22" t="s">
        <v>27</v>
      </c>
      <c r="B22">
        <v>3.6368467807769775</v>
      </c>
    </row>
    <row r="23" spans="1:2" ht="12.75" hidden="1">
      <c r="A23" t="s">
        <v>28</v>
      </c>
      <c r="B23">
        <v>7.155198097229004</v>
      </c>
    </row>
    <row r="24" spans="1:2" ht="12.75" hidden="1">
      <c r="A24" t="s">
        <v>29</v>
      </c>
      <c r="B24">
        <v>5.822027683258057</v>
      </c>
    </row>
    <row r="25" spans="1:2" ht="12.75" hidden="1">
      <c r="A25" t="s">
        <v>30</v>
      </c>
      <c r="B25">
        <v>3.3726136684417725</v>
      </c>
    </row>
    <row r="26" spans="1:2" ht="12.75" hidden="1">
      <c r="A26" t="s">
        <v>31</v>
      </c>
      <c r="B26">
        <v>5.298741817474365</v>
      </c>
    </row>
    <row r="27" spans="1:2" ht="12.75" hidden="1">
      <c r="A27" t="s">
        <v>32</v>
      </c>
      <c r="B27">
        <v>5.782051086425781</v>
      </c>
    </row>
    <row r="28" spans="1:2" ht="12.75" hidden="1">
      <c r="A28" t="s">
        <v>33</v>
      </c>
      <c r="B28">
        <v>2.7287282943725586</v>
      </c>
    </row>
    <row r="29" spans="1:2" ht="12.75" hidden="1">
      <c r="A29" t="s">
        <v>34</v>
      </c>
      <c r="B29">
        <v>5.333963394165039</v>
      </c>
    </row>
    <row r="30" spans="1:2" ht="12.75" hidden="1">
      <c r="A30" t="s">
        <v>35</v>
      </c>
      <c r="B30">
        <v>4.142359733581543</v>
      </c>
    </row>
    <row r="31" spans="1:2" ht="12.75" hidden="1">
      <c r="A31" t="s">
        <v>36</v>
      </c>
      <c r="B31">
        <v>5.838518142700195</v>
      </c>
    </row>
    <row r="32" spans="1:2" ht="12.75" hidden="1">
      <c r="A32" t="s">
        <v>37</v>
      </c>
      <c r="B32">
        <v>6.635306358337402</v>
      </c>
    </row>
    <row r="33" spans="1:2" ht="12.75" hidden="1">
      <c r="A33" t="s">
        <v>38</v>
      </c>
      <c r="B33">
        <v>4.967992305755615</v>
      </c>
    </row>
    <row r="34" spans="1:2" ht="12.75" hidden="1">
      <c r="A34" t="s">
        <v>39</v>
      </c>
      <c r="B34">
        <v>3.024714469909668</v>
      </c>
    </row>
    <row r="35" spans="1:2" ht="12.75" hidden="1">
      <c r="A35" t="s">
        <v>40</v>
      </c>
      <c r="B35">
        <v>7.5053887367248535</v>
      </c>
    </row>
    <row r="36" spans="1:2" ht="12.75" hidden="1">
      <c r="A36" t="s">
        <v>41</v>
      </c>
      <c r="B36">
        <v>3.4930598735809326</v>
      </c>
    </row>
    <row r="37" spans="1:2" ht="12.75" hidden="1">
      <c r="A37" t="s">
        <v>42</v>
      </c>
      <c r="B37">
        <v>4.567220211029053</v>
      </c>
    </row>
    <row r="38" spans="1:2" ht="12.75" hidden="1">
      <c r="A38" t="s">
        <v>43</v>
      </c>
      <c r="B38">
        <v>6.028798580169678</v>
      </c>
    </row>
    <row r="39" spans="1:2" ht="12.75" hidden="1">
      <c r="A39" t="s">
        <v>44</v>
      </c>
      <c r="B39">
        <v>4.8390398025512695</v>
      </c>
    </row>
    <row r="40" spans="1:2" ht="12.75" hidden="1">
      <c r="A40" t="s">
        <v>45</v>
      </c>
      <c r="B40">
        <v>6.193383693695068</v>
      </c>
    </row>
    <row r="41" spans="1:2" ht="12.75" hidden="1">
      <c r="A41" t="s">
        <v>46</v>
      </c>
      <c r="B41">
        <v>5.41956090927124</v>
      </c>
    </row>
    <row r="42" spans="1:2" ht="12.75" hidden="1">
      <c r="A42" t="s">
        <v>47</v>
      </c>
      <c r="B42">
        <v>5.040799617767334</v>
      </c>
    </row>
    <row r="43" spans="1:2" ht="12.75" hidden="1">
      <c r="A43" t="s">
        <v>48</v>
      </c>
      <c r="B43">
        <v>4.066964149475098</v>
      </c>
    </row>
    <row r="44" spans="1:2" ht="12.75" hidden="1">
      <c r="A44" t="s">
        <v>49</v>
      </c>
      <c r="B44">
        <v>4.754605293273926</v>
      </c>
    </row>
    <row r="45" spans="1:2" ht="12.75" hidden="1">
      <c r="A45" t="s">
        <v>50</v>
      </c>
      <c r="B45">
        <v>5.787102222442627</v>
      </c>
    </row>
    <row r="46" spans="1:2" ht="12.75" hidden="1">
      <c r="A46" t="s">
        <v>51</v>
      </c>
      <c r="B46">
        <v>5.063900470733643</v>
      </c>
    </row>
    <row r="47" spans="1:2" ht="12.75" hidden="1">
      <c r="A47" t="s">
        <v>52</v>
      </c>
      <c r="B47">
        <v>3.1601810455322266</v>
      </c>
    </row>
    <row r="48" spans="1:2" ht="12.75" hidden="1">
      <c r="A48" t="s">
        <v>53</v>
      </c>
      <c r="B48">
        <v>7.051493167877197</v>
      </c>
    </row>
    <row r="49" spans="1:2" ht="12.75" hidden="1">
      <c r="A49" t="s">
        <v>54</v>
      </c>
      <c r="B49">
        <v>5.4968461990356445</v>
      </c>
    </row>
    <row r="50" spans="1:2" ht="12.75" hidden="1">
      <c r="A50" t="s">
        <v>55</v>
      </c>
      <c r="B50">
        <v>3.9791738986968994</v>
      </c>
    </row>
    <row r="51" spans="1:2" ht="12.75" hidden="1">
      <c r="A51" t="s">
        <v>56</v>
      </c>
      <c r="B51">
        <v>4.105658054351807</v>
      </c>
    </row>
    <row r="52" spans="1:2" ht="12.75" hidden="1">
      <c r="A52" t="s">
        <v>57</v>
      </c>
      <c r="B52">
        <v>3.9227359294891357</v>
      </c>
    </row>
    <row r="53" spans="1:2" ht="12.75" hidden="1">
      <c r="A53" t="s">
        <v>58</v>
      </c>
      <c r="B53">
        <v>8.337517738342285</v>
      </c>
    </row>
    <row r="54" spans="1:2" ht="12.75" hidden="1">
      <c r="A54" t="s">
        <v>59</v>
      </c>
      <c r="B54">
        <v>2.8514902591705322</v>
      </c>
    </row>
    <row r="55" spans="1:2" ht="12.75" hidden="1">
      <c r="A55" t="s">
        <v>60</v>
      </c>
      <c r="B55">
        <v>6.643939018249512</v>
      </c>
    </row>
    <row r="56" spans="1:2" ht="12.75" hidden="1">
      <c r="A56" t="s">
        <v>61</v>
      </c>
      <c r="B56">
        <v>4.502796173095703</v>
      </c>
    </row>
    <row r="57" spans="1:2" ht="12.75" hidden="1">
      <c r="A57" t="s">
        <v>62</v>
      </c>
      <c r="B57">
        <v>6.124977111816406</v>
      </c>
    </row>
    <row r="58" spans="1:2" ht="12.75" hidden="1">
      <c r="A58" t="s">
        <v>63</v>
      </c>
      <c r="B58">
        <v>4.726243495941162</v>
      </c>
    </row>
    <row r="59" spans="1:2" ht="12.75" hidden="1">
      <c r="A59" t="s">
        <v>64</v>
      </c>
      <c r="B59">
        <v>4.440118312835693</v>
      </c>
    </row>
    <row r="60" spans="1:2" ht="12.75" hidden="1">
      <c r="A60" t="s">
        <v>65</v>
      </c>
      <c r="B60">
        <v>4.798035144805908</v>
      </c>
    </row>
    <row r="61" spans="1:2" ht="12.75" hidden="1">
      <c r="A61" t="s">
        <v>66</v>
      </c>
      <c r="B61">
        <v>4.567281246185303</v>
      </c>
    </row>
    <row r="62" spans="1:2" ht="12.75" hidden="1">
      <c r="A62" t="s">
        <v>67</v>
      </c>
      <c r="B62">
        <v>4.699674129486084</v>
      </c>
    </row>
    <row r="63" spans="1:2" ht="12.75" hidden="1">
      <c r="A63" t="s">
        <v>68</v>
      </c>
      <c r="B63">
        <v>4.418436050415039</v>
      </c>
    </row>
    <row r="64" spans="1:2" ht="12.75" hidden="1">
      <c r="A64" t="s">
        <v>69</v>
      </c>
      <c r="B64">
        <v>5.022416591644287</v>
      </c>
    </row>
    <row r="65" spans="1:2" ht="12.75" hidden="1">
      <c r="A65" t="s">
        <v>70</v>
      </c>
      <c r="B65">
        <v>5.4966654777526855</v>
      </c>
    </row>
    <row r="66" spans="1:2" ht="12.75" hidden="1">
      <c r="A66" t="s">
        <v>71</v>
      </c>
      <c r="B66">
        <v>5.666834831237793</v>
      </c>
    </row>
    <row r="67" spans="1:2" ht="12.75" hidden="1">
      <c r="A67" t="s">
        <v>72</v>
      </c>
      <c r="B67">
        <v>5.378981590270996</v>
      </c>
    </row>
    <row r="68" spans="1:2" ht="12.75" hidden="1">
      <c r="A68" t="s">
        <v>73</v>
      </c>
      <c r="B68">
        <v>4.201959609985352</v>
      </c>
    </row>
    <row r="69" spans="1:2" ht="12.75" hidden="1">
      <c r="A69" t="s">
        <v>74</v>
      </c>
      <c r="B69">
        <v>3.9368832111358643</v>
      </c>
    </row>
    <row r="70" spans="1:2" ht="12.75" hidden="1">
      <c r="A70" t="s">
        <v>75</v>
      </c>
      <c r="B70">
        <v>5.948302268981934</v>
      </c>
    </row>
    <row r="71" spans="1:2" ht="12.75" hidden="1">
      <c r="A71" t="s">
        <v>76</v>
      </c>
      <c r="B71">
        <v>5.4571452140808105</v>
      </c>
    </row>
    <row r="72" spans="1:2" ht="12.75" hidden="1">
      <c r="A72" t="s">
        <v>77</v>
      </c>
      <c r="B72">
        <v>4.139721393585205</v>
      </c>
    </row>
    <row r="73" spans="1:2" ht="12.75" hidden="1">
      <c r="A73" t="s">
        <v>78</v>
      </c>
      <c r="B73">
        <v>4.567467212677002</v>
      </c>
    </row>
    <row r="74" spans="1:2" ht="12.75" hidden="1">
      <c r="A74" t="s">
        <v>79</v>
      </c>
      <c r="B74">
        <v>5.47599458694458</v>
      </c>
    </row>
    <row r="75" spans="1:2" ht="12.75" hidden="1">
      <c r="A75" t="s">
        <v>80</v>
      </c>
      <c r="B75">
        <v>5.667183876037598</v>
      </c>
    </row>
    <row r="76" spans="1:2" ht="12.75" hidden="1">
      <c r="A76" t="s">
        <v>81</v>
      </c>
      <c r="B76">
        <v>6.148552894592285</v>
      </c>
    </row>
    <row r="77" spans="1:2" ht="12.75" hidden="1">
      <c r="A77" t="s">
        <v>82</v>
      </c>
      <c r="B77">
        <v>5.857971668243408</v>
      </c>
    </row>
    <row r="78" spans="1:2" ht="12.75" hidden="1">
      <c r="A78" t="s">
        <v>83</v>
      </c>
      <c r="B78">
        <v>2.772348403930664</v>
      </c>
    </row>
    <row r="79" spans="1:2" ht="12.75" hidden="1">
      <c r="A79" t="s">
        <v>84</v>
      </c>
      <c r="B79">
        <v>6.080721378326416</v>
      </c>
    </row>
    <row r="80" spans="1:2" ht="12.75" hidden="1">
      <c r="A80" t="s">
        <v>85</v>
      </c>
      <c r="B80">
        <v>5.754563808441162</v>
      </c>
    </row>
    <row r="81" spans="1:2" ht="12.75" hidden="1">
      <c r="A81" t="s">
        <v>86</v>
      </c>
      <c r="B81">
        <v>5.140841960906982</v>
      </c>
    </row>
    <row r="82" spans="1:2" ht="12.75" hidden="1">
      <c r="A82" t="s">
        <v>87</v>
      </c>
      <c r="B82">
        <v>5.830244541168213</v>
      </c>
    </row>
    <row r="83" spans="1:2" ht="12.75" hidden="1">
      <c r="A83" t="s">
        <v>88</v>
      </c>
      <c r="B83">
        <v>3.4221925735473633</v>
      </c>
    </row>
    <row r="84" spans="1:2" ht="12.75" hidden="1">
      <c r="A84" t="s">
        <v>89</v>
      </c>
      <c r="B84">
        <v>5.715198516845703</v>
      </c>
    </row>
    <row r="85" spans="1:2" ht="12.75" hidden="1">
      <c r="A85" t="s">
        <v>90</v>
      </c>
      <c r="B85">
        <v>4.2963643074035645</v>
      </c>
    </row>
    <row r="86" spans="1:2" ht="12.75" hidden="1">
      <c r="A86" t="s">
        <v>91</v>
      </c>
      <c r="B86">
        <v>3.2171685695648193</v>
      </c>
    </row>
    <row r="87" spans="1:2" ht="12.75" hidden="1">
      <c r="A87" t="s">
        <v>92</v>
      </c>
      <c r="B87">
        <v>7.419559001922607</v>
      </c>
    </row>
    <row r="88" spans="1:2" ht="12.75" hidden="1">
      <c r="A88" t="s">
        <v>93</v>
      </c>
      <c r="B88">
        <v>2.496741771697998</v>
      </c>
    </row>
    <row r="89" spans="1:2" ht="12.75" hidden="1">
      <c r="A89" t="s">
        <v>94</v>
      </c>
      <c r="B89">
        <v>5.665591716766357</v>
      </c>
    </row>
    <row r="90" spans="1:2" ht="12.75">
      <c r="A90" t="s">
        <v>95</v>
      </c>
      <c r="B90">
        <v>6.529821395874023</v>
      </c>
    </row>
    <row r="91" spans="1:2" ht="12.75">
      <c r="A91" t="s">
        <v>96</v>
      </c>
      <c r="B91">
        <v>3.6439616680145264</v>
      </c>
    </row>
    <row r="92" spans="1:2" ht="12.75">
      <c r="A92" t="s">
        <v>97</v>
      </c>
      <c r="B92">
        <v>3.5222442150115967</v>
      </c>
    </row>
    <row r="93" spans="1:2" ht="12.75">
      <c r="A93" t="s">
        <v>98</v>
      </c>
      <c r="B93">
        <v>5.30142879486084</v>
      </c>
    </row>
    <row r="94" spans="1:2" ht="12.75">
      <c r="A94" t="s">
        <v>99</v>
      </c>
      <c r="B94">
        <v>5.8793768882751465</v>
      </c>
    </row>
    <row r="95" spans="1:2" ht="12.75">
      <c r="A95" t="s">
        <v>100</v>
      </c>
      <c r="B95">
        <v>5.293973445892334</v>
      </c>
    </row>
    <row r="96" spans="1:2" ht="12.75">
      <c r="A96" t="s">
        <v>101</v>
      </c>
      <c r="B96">
        <v>3.6235828399658203</v>
      </c>
    </row>
    <row r="97" spans="1:13" ht="12.75">
      <c r="A97" t="s">
        <v>102</v>
      </c>
      <c r="B97">
        <v>6.3006591796875</v>
      </c>
      <c r="D97" t="s">
        <v>107</v>
      </c>
      <c r="E97" t="s">
        <v>108</v>
      </c>
      <c r="F97" t="s">
        <v>108</v>
      </c>
      <c r="G97" t="s">
        <v>109</v>
      </c>
      <c r="H97" t="s">
        <v>110</v>
      </c>
      <c r="I97" t="s">
        <v>111</v>
      </c>
      <c r="J97" t="s">
        <v>112</v>
      </c>
      <c r="K97" t="s">
        <v>113</v>
      </c>
      <c r="L97" s="2" t="s">
        <v>119</v>
      </c>
      <c r="M97" s="2" t="s">
        <v>120</v>
      </c>
    </row>
    <row r="98" spans="1:13" ht="12.75">
      <c r="A98" t="s">
        <v>103</v>
      </c>
      <c r="B98">
        <v>4.600297927856445</v>
      </c>
      <c r="D98">
        <f>B97</f>
        <v>6.3006591796875</v>
      </c>
      <c r="E98">
        <f>(MIN(B2:B97)+MAX(B2:B97))/2</f>
        <v>5.609582781791687</v>
      </c>
      <c r="F98">
        <f>(B97+B2)/2</f>
        <v>5.381289005279541</v>
      </c>
      <c r="G98">
        <f>AVERAGE(B2:B97)</f>
        <v>5.028398774564266</v>
      </c>
      <c r="H98">
        <f>MEDIAN(B2:B97)</f>
        <v>5.217407703399658</v>
      </c>
      <c r="I98">
        <f>AVERAGE(B95:B97)</f>
        <v>5.072738488515218</v>
      </c>
      <c r="J98">
        <f>AVERAGE(B93:B97)</f>
        <v>5.279804229736328</v>
      </c>
      <c r="K98">
        <v>4.975467</v>
      </c>
      <c r="L98">
        <v>4.623184</v>
      </c>
      <c r="M98">
        <f>(D111*D98+E111*E98+F111*F98+G111*G98+H111*H98+I111*I98+J111*J98+K111*K98+L111*L98)/M111</f>
        <v>5.1042415322945365</v>
      </c>
    </row>
    <row r="99" spans="1:13" ht="12.75">
      <c r="A99" t="s">
        <v>104</v>
      </c>
      <c r="B99">
        <v>3.9849119186401367</v>
      </c>
      <c r="D99">
        <f>D98</f>
        <v>6.3006591796875</v>
      </c>
      <c r="E99">
        <f>E98</f>
        <v>5.609582781791687</v>
      </c>
      <c r="F99">
        <f>F98</f>
        <v>5.381289005279541</v>
      </c>
      <c r="G99">
        <f>G98</f>
        <v>5.028398774564266</v>
      </c>
      <c r="H99">
        <f>H98</f>
        <v>5.217407703399658</v>
      </c>
      <c r="I99">
        <f aca="true" t="shared" si="0" ref="I99:M101">I98</f>
        <v>5.072738488515218</v>
      </c>
      <c r="J99">
        <f t="shared" si="0"/>
        <v>5.279804229736328</v>
      </c>
      <c r="K99">
        <f t="shared" si="0"/>
        <v>4.975467</v>
      </c>
      <c r="L99">
        <f t="shared" si="0"/>
        <v>4.623184</v>
      </c>
      <c r="M99">
        <f>M98</f>
        <v>5.1042415322945365</v>
      </c>
    </row>
    <row r="100" spans="1:13" ht="12.75">
      <c r="A100" t="s">
        <v>105</v>
      </c>
      <c r="B100">
        <v>5.798226356506348</v>
      </c>
      <c r="D100">
        <f aca="true" t="shared" si="1" ref="D100:H101">D99</f>
        <v>6.3006591796875</v>
      </c>
      <c r="E100">
        <f t="shared" si="1"/>
        <v>5.609582781791687</v>
      </c>
      <c r="F100">
        <f t="shared" si="1"/>
        <v>5.381289005279541</v>
      </c>
      <c r="G100">
        <f t="shared" si="1"/>
        <v>5.028398774564266</v>
      </c>
      <c r="H100">
        <f t="shared" si="1"/>
        <v>5.217407703399658</v>
      </c>
      <c r="I100">
        <f t="shared" si="0"/>
        <v>5.072738488515218</v>
      </c>
      <c r="J100">
        <f t="shared" si="0"/>
        <v>5.279804229736328</v>
      </c>
      <c r="K100">
        <f t="shared" si="0"/>
        <v>4.975467</v>
      </c>
      <c r="L100">
        <f t="shared" si="0"/>
        <v>4.623184</v>
      </c>
      <c r="M100">
        <f t="shared" si="0"/>
        <v>5.1042415322945365</v>
      </c>
    </row>
    <row r="101" spans="1:13" ht="12.75">
      <c r="A101" t="s">
        <v>106</v>
      </c>
      <c r="B101">
        <v>4.455927848815918</v>
      </c>
      <c r="D101">
        <f t="shared" si="1"/>
        <v>6.3006591796875</v>
      </c>
      <c r="E101">
        <f t="shared" si="1"/>
        <v>5.609582781791687</v>
      </c>
      <c r="F101">
        <f t="shared" si="1"/>
        <v>5.381289005279541</v>
      </c>
      <c r="G101">
        <f t="shared" si="1"/>
        <v>5.028398774564266</v>
      </c>
      <c r="H101">
        <f t="shared" si="1"/>
        <v>5.217407703399658</v>
      </c>
      <c r="I101">
        <f t="shared" si="0"/>
        <v>5.072738488515218</v>
      </c>
      <c r="J101">
        <f t="shared" si="0"/>
        <v>5.279804229736328</v>
      </c>
      <c r="K101">
        <f t="shared" si="0"/>
        <v>4.975467</v>
      </c>
      <c r="L101">
        <f t="shared" si="0"/>
        <v>4.623184</v>
      </c>
      <c r="M101">
        <f t="shared" si="0"/>
        <v>5.1042415322945365</v>
      </c>
    </row>
    <row r="102" ht="12.75">
      <c r="A102" s="1" t="s">
        <v>115</v>
      </c>
    </row>
    <row r="103" spans="1:4" ht="12.75">
      <c r="A103" s="1" t="s">
        <v>116</v>
      </c>
      <c r="D103" t="s">
        <v>114</v>
      </c>
    </row>
    <row r="104" spans="1:11" ht="12.75">
      <c r="A104" s="1" t="s">
        <v>117</v>
      </c>
      <c r="D104" t="s">
        <v>107</v>
      </c>
      <c r="E104" t="s">
        <v>108</v>
      </c>
      <c r="F104" t="s">
        <v>108</v>
      </c>
      <c r="G104" t="s">
        <v>109</v>
      </c>
      <c r="H104" t="s">
        <v>110</v>
      </c>
      <c r="I104" t="s">
        <v>111</v>
      </c>
      <c r="J104" t="s">
        <v>112</v>
      </c>
      <c r="K104" t="s">
        <v>113</v>
      </c>
    </row>
    <row r="105" spans="1:13" ht="12.75">
      <c r="A105" s="1" t="s">
        <v>118</v>
      </c>
      <c r="D105">
        <f aca="true" t="shared" si="2" ref="D105:M105">($B98-D98)^2</f>
        <v>2.8912283867284714</v>
      </c>
      <c r="E105">
        <f t="shared" si="2"/>
        <v>1.0186559163830822</v>
      </c>
      <c r="F105">
        <f t="shared" si="2"/>
        <v>0.6099470630144879</v>
      </c>
      <c r="G105">
        <f t="shared" si="2"/>
        <v>0.18327033495195316</v>
      </c>
      <c r="H105">
        <f t="shared" si="2"/>
        <v>0.3808244750709946</v>
      </c>
      <c r="I105">
        <f t="shared" si="2"/>
        <v>0.22320008335557529</v>
      </c>
      <c r="J105">
        <f t="shared" si="2"/>
        <v>0.46172881429447443</v>
      </c>
      <c r="K105">
        <f t="shared" si="2"/>
        <v>0.1407518326930558</v>
      </c>
      <c r="L105">
        <f t="shared" si="2"/>
        <v>0.0005237722981599981</v>
      </c>
      <c r="M105">
        <f t="shared" si="2"/>
        <v>0.2539591564540553</v>
      </c>
    </row>
    <row r="106" spans="4:13" ht="12.75">
      <c r="D106">
        <f aca="true" t="shared" si="3" ref="D106:K108">($B99-D99)^2</f>
        <v>5.362685377048365</v>
      </c>
      <c r="E106">
        <f t="shared" si="3"/>
        <v>2.6395554135736035</v>
      </c>
      <c r="F106">
        <f t="shared" si="3"/>
        <v>1.9498689680915504</v>
      </c>
      <c r="G106">
        <f t="shared" si="3"/>
        <v>1.088864818486425</v>
      </c>
      <c r="H106">
        <f t="shared" si="3"/>
        <v>1.5190458594499887</v>
      </c>
      <c r="I106">
        <f t="shared" si="3"/>
        <v>1.1833666461261847</v>
      </c>
      <c r="J106">
        <f t="shared" si="3"/>
        <v>1.6767460973360357</v>
      </c>
      <c r="K106">
        <f t="shared" si="3"/>
        <v>0.9811993692078456</v>
      </c>
      <c r="L106">
        <f aca="true" t="shared" si="4" ref="L106:M108">($B99-L99)^2</f>
        <v>0.40739124984345215</v>
      </c>
      <c r="M106">
        <f t="shared" si="4"/>
        <v>1.2528987840037078</v>
      </c>
    </row>
    <row r="107" spans="4:13" ht="12.75">
      <c r="D107">
        <f t="shared" si="3"/>
        <v>0.2524387418097831</v>
      </c>
      <c r="E107">
        <f t="shared" si="3"/>
        <v>0.03558639828112575</v>
      </c>
      <c r="F107">
        <f t="shared" si="3"/>
        <v>0.17383675484802552</v>
      </c>
      <c r="G107">
        <f t="shared" si="3"/>
        <v>0.5926345059187921</v>
      </c>
      <c r="H107">
        <f t="shared" si="3"/>
        <v>0.33735030779666886</v>
      </c>
      <c r="I107">
        <f t="shared" si="3"/>
        <v>0.526332646602315</v>
      </c>
      <c r="J107">
        <f t="shared" si="3"/>
        <v>0.2687615015247502</v>
      </c>
      <c r="K107">
        <f t="shared" si="3"/>
        <v>0.6769329587187392</v>
      </c>
      <c r="L107">
        <f t="shared" si="4"/>
        <v>1.3807245395839902</v>
      </c>
      <c r="M107">
        <f t="shared" si="4"/>
        <v>0.4816149362362985</v>
      </c>
    </row>
    <row r="108" spans="4:13" ht="12.75">
      <c r="D108">
        <f t="shared" si="3"/>
        <v>3.4030336830992383</v>
      </c>
      <c r="E108">
        <f t="shared" si="3"/>
        <v>1.3309197043793262</v>
      </c>
      <c r="F108">
        <f t="shared" si="3"/>
        <v>0.8562932698916939</v>
      </c>
      <c r="G108">
        <f t="shared" si="3"/>
        <v>0.32772296082717084</v>
      </c>
      <c r="H108">
        <f t="shared" si="3"/>
        <v>0.5798515689368742</v>
      </c>
      <c r="I108">
        <f t="shared" si="3"/>
        <v>0.3804553652462595</v>
      </c>
      <c r="J108">
        <f t="shared" si="3"/>
        <v>0.6787722910385128</v>
      </c>
      <c r="K108">
        <f t="shared" si="3"/>
        <v>0.2699209296130765</v>
      </c>
      <c r="L108">
        <f t="shared" si="4"/>
        <v>0.027974620108912565</v>
      </c>
      <c r="M108">
        <f t="shared" si="4"/>
        <v>0.4203106321856143</v>
      </c>
    </row>
    <row r="110" spans="4:13" ht="12.75">
      <c r="D110">
        <f>AVERAGE(D105:D108)</f>
        <v>2.9773465471714644</v>
      </c>
      <c r="E110">
        <f aca="true" t="shared" si="5" ref="E110:M110">AVERAGE(E105:E108)</f>
        <v>1.2561793581542844</v>
      </c>
      <c r="F110">
        <f t="shared" si="5"/>
        <v>0.8974865139614394</v>
      </c>
      <c r="G110">
        <f t="shared" si="5"/>
        <v>0.5481231550460852</v>
      </c>
      <c r="H110">
        <f t="shared" si="5"/>
        <v>0.7042680528136316</v>
      </c>
      <c r="I110">
        <f t="shared" si="5"/>
        <v>0.5783386853325837</v>
      </c>
      <c r="J110">
        <f t="shared" si="5"/>
        <v>0.7715021760484433</v>
      </c>
      <c r="K110" s="1">
        <f t="shared" si="5"/>
        <v>0.5172012725581793</v>
      </c>
      <c r="L110">
        <f t="shared" si="5"/>
        <v>0.45415354545862874</v>
      </c>
      <c r="M110" s="1">
        <f t="shared" si="5"/>
        <v>0.602195877219919</v>
      </c>
    </row>
    <row r="111" spans="4:13" ht="12.75">
      <c r="D111">
        <f>1/D110</f>
        <v>0.3358695348883787</v>
      </c>
      <c r="E111">
        <f aca="true" t="shared" si="6" ref="E111:L111">1/E110</f>
        <v>0.7960646650565163</v>
      </c>
      <c r="F111">
        <f t="shared" si="6"/>
        <v>1.114222870699275</v>
      </c>
      <c r="G111">
        <f t="shared" si="6"/>
        <v>1.8244075091407546</v>
      </c>
      <c r="H111">
        <f t="shared" si="6"/>
        <v>1.4199139035270525</v>
      </c>
      <c r="I111">
        <f t="shared" si="6"/>
        <v>1.7290906269307105</v>
      </c>
      <c r="J111">
        <f t="shared" si="6"/>
        <v>1.2961726240642633</v>
      </c>
      <c r="K111">
        <f t="shared" si="6"/>
        <v>1.9334832550852075</v>
      </c>
      <c r="L111">
        <f t="shared" si="6"/>
        <v>2.2018984768469574</v>
      </c>
      <c r="M111">
        <f>SUM(D111:L111)</f>
        <v>12.651123466239113</v>
      </c>
    </row>
    <row r="113" spans="1:14" ht="12.75">
      <c r="A113" s="1" t="s">
        <v>115</v>
      </c>
      <c r="B113">
        <v>5</v>
      </c>
      <c r="D113" s="5">
        <f>B101</f>
        <v>4.455927848815918</v>
      </c>
      <c r="E113" s="3">
        <f>(MIN(B2:B101)+MAX(B2:B101))/2</f>
        <v>5.609582781791687</v>
      </c>
      <c r="F113" s="3">
        <f>(B101+B2)/2</f>
        <v>4.45892333984375</v>
      </c>
      <c r="G113" s="3">
        <f>AVERAGE(B2:B101)</f>
        <v>5.015656464099884</v>
      </c>
      <c r="H113" s="3">
        <f>MEDIAN(B2:B101)</f>
        <v>5.1338090896606445</v>
      </c>
      <c r="I113" s="3">
        <f>AVERAGE(B99:B101)</f>
        <v>4.746355374654134</v>
      </c>
      <c r="J113" s="3">
        <f>AVERAGE(B97:B101)</f>
        <v>5.0280046463012695</v>
      </c>
      <c r="K113" s="3">
        <v>4.94559</v>
      </c>
      <c r="L113" s="3">
        <v>4.455928</v>
      </c>
      <c r="M113" s="5">
        <f>(D111*D113+E111*E113+F111*F113+G111*G113+H111*H113+I111*I113+J111*J113+K111*K113+L111*L113)/M111</f>
        <v>4.85872743993442</v>
      </c>
      <c r="N113" s="3">
        <f>AVERAGE(D113:L113)</f>
        <v>4.872197505018588</v>
      </c>
    </row>
    <row r="114" spans="1:13" ht="12.75">
      <c r="A114" s="1" t="s">
        <v>116</v>
      </c>
      <c r="B114">
        <v>5</v>
      </c>
      <c r="D114" s="3">
        <f>D113</f>
        <v>4.455927848815918</v>
      </c>
      <c r="E114" s="3">
        <f aca="true" t="shared" si="7" ref="E114:M116">E113</f>
        <v>5.609582781791687</v>
      </c>
      <c r="F114" s="3">
        <f t="shared" si="7"/>
        <v>4.45892333984375</v>
      </c>
      <c r="G114" s="3">
        <f t="shared" si="7"/>
        <v>5.015656464099884</v>
      </c>
      <c r="H114" s="3">
        <f t="shared" si="7"/>
        <v>5.1338090896606445</v>
      </c>
      <c r="I114" s="3">
        <f t="shared" si="7"/>
        <v>4.746355374654134</v>
      </c>
      <c r="J114" s="3">
        <f t="shared" si="7"/>
        <v>5.0280046463012695</v>
      </c>
      <c r="K114" s="3">
        <f t="shared" si="7"/>
        <v>4.94559</v>
      </c>
      <c r="L114" s="3">
        <f t="shared" si="7"/>
        <v>4.455928</v>
      </c>
      <c r="M114" s="3">
        <f>M113</f>
        <v>4.85872743993442</v>
      </c>
    </row>
    <row r="115" spans="1:13" ht="12.75">
      <c r="A115" s="1" t="s">
        <v>117</v>
      </c>
      <c r="B115">
        <v>5</v>
      </c>
      <c r="D115" s="3">
        <f>D114</f>
        <v>4.455927848815918</v>
      </c>
      <c r="E115" s="3">
        <f t="shared" si="7"/>
        <v>5.609582781791687</v>
      </c>
      <c r="F115" s="3">
        <f t="shared" si="7"/>
        <v>4.45892333984375</v>
      </c>
      <c r="G115" s="3">
        <f t="shared" si="7"/>
        <v>5.015656464099884</v>
      </c>
      <c r="H115" s="3">
        <f t="shared" si="7"/>
        <v>5.1338090896606445</v>
      </c>
      <c r="I115" s="3">
        <f t="shared" si="7"/>
        <v>4.746355374654134</v>
      </c>
      <c r="J115" s="3">
        <f t="shared" si="7"/>
        <v>5.0280046463012695</v>
      </c>
      <c r="K115" s="3">
        <f t="shared" si="7"/>
        <v>4.94559</v>
      </c>
      <c r="L115" s="3">
        <f t="shared" si="7"/>
        <v>4.455928</v>
      </c>
      <c r="M115" s="3">
        <f t="shared" si="7"/>
        <v>4.85872743993442</v>
      </c>
    </row>
    <row r="116" spans="1:13" ht="12.75">
      <c r="A116" s="1" t="s">
        <v>118</v>
      </c>
      <c r="B116">
        <v>5</v>
      </c>
      <c r="D116" s="3">
        <f>D115</f>
        <v>4.455927848815918</v>
      </c>
      <c r="E116" s="3">
        <f t="shared" si="7"/>
        <v>5.609582781791687</v>
      </c>
      <c r="F116" s="3">
        <f t="shared" si="7"/>
        <v>4.45892333984375</v>
      </c>
      <c r="G116" s="3">
        <f t="shared" si="7"/>
        <v>5.015656464099884</v>
      </c>
      <c r="H116" s="3">
        <f t="shared" si="7"/>
        <v>5.1338090896606445</v>
      </c>
      <c r="I116" s="3">
        <f t="shared" si="7"/>
        <v>4.746355374654134</v>
      </c>
      <c r="J116" s="3">
        <f t="shared" si="7"/>
        <v>5.0280046463012695</v>
      </c>
      <c r="K116" s="3">
        <f t="shared" si="7"/>
        <v>4.94559</v>
      </c>
      <c r="L116" s="3">
        <f t="shared" si="7"/>
        <v>4.455928</v>
      </c>
      <c r="M116" s="3">
        <f t="shared" si="7"/>
        <v>4.85872743993442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H123" sqref="H123"/>
    </sheetView>
  </sheetViews>
  <sheetFormatPr defaultColWidth="11.421875" defaultRowHeight="12.75"/>
  <cols>
    <col min="4" max="12" width="7.421875" style="0" customWidth="1"/>
  </cols>
  <sheetData>
    <row r="1" spans="1:2" ht="12.75">
      <c r="A1" t="s">
        <v>0</v>
      </c>
      <c r="B1" t="s">
        <v>3</v>
      </c>
    </row>
    <row r="2" spans="1:2" ht="12.75">
      <c r="A2" t="s">
        <v>7</v>
      </c>
      <c r="B2">
        <v>4.7702131271362305</v>
      </c>
    </row>
    <row r="3" spans="1:2" ht="12.75">
      <c r="A3" t="s">
        <v>8</v>
      </c>
      <c r="B3">
        <v>5.7509565353393555</v>
      </c>
    </row>
    <row r="4" spans="1:2" ht="12.75">
      <c r="A4" t="s">
        <v>9</v>
      </c>
      <c r="B4">
        <v>4.907087326049805</v>
      </c>
    </row>
    <row r="5" spans="1:2" ht="12.75">
      <c r="A5" t="s">
        <v>10</v>
      </c>
      <c r="B5">
        <v>4.983168601989746</v>
      </c>
    </row>
    <row r="6" spans="1:2" ht="12.75" hidden="1">
      <c r="A6" t="s">
        <v>11</v>
      </c>
      <c r="B6">
        <v>5.0254364013671875</v>
      </c>
    </row>
    <row r="7" spans="1:2" ht="12.75" hidden="1">
      <c r="A7" t="s">
        <v>12</v>
      </c>
      <c r="B7">
        <v>4.147326946258545</v>
      </c>
    </row>
    <row r="8" spans="1:2" ht="12.75" hidden="1">
      <c r="A8" t="s">
        <v>13</v>
      </c>
      <c r="B8">
        <v>5.672524929046631</v>
      </c>
    </row>
    <row r="9" spans="1:2" ht="12.75" hidden="1">
      <c r="A9" t="s">
        <v>14</v>
      </c>
      <c r="B9">
        <v>3.9622349739074707</v>
      </c>
    </row>
    <row r="10" spans="1:2" ht="12.75" hidden="1">
      <c r="A10" t="s">
        <v>15</v>
      </c>
      <c r="B10">
        <v>4.7238006591796875</v>
      </c>
    </row>
    <row r="11" spans="1:2" ht="12.75" hidden="1">
      <c r="A11" t="s">
        <v>16</v>
      </c>
      <c r="B11">
        <v>4.246119976043701</v>
      </c>
    </row>
    <row r="12" spans="1:2" ht="12.75" hidden="1">
      <c r="A12" t="s">
        <v>17</v>
      </c>
      <c r="B12">
        <v>4.600956916809082</v>
      </c>
    </row>
    <row r="13" spans="1:2" ht="12.75" hidden="1">
      <c r="A13" t="s">
        <v>18</v>
      </c>
      <c r="B13">
        <v>5.783032417297363</v>
      </c>
    </row>
    <row r="14" spans="1:2" ht="12.75" hidden="1">
      <c r="A14" t="s">
        <v>19</v>
      </c>
      <c r="B14">
        <v>3.6686911582946777</v>
      </c>
    </row>
    <row r="15" spans="1:2" ht="12.75" hidden="1">
      <c r="A15" t="s">
        <v>20</v>
      </c>
      <c r="B15">
        <v>4.346918106079102</v>
      </c>
    </row>
    <row r="16" spans="1:2" ht="12.75" hidden="1">
      <c r="A16" t="s">
        <v>21</v>
      </c>
      <c r="B16">
        <v>5.94599723815918</v>
      </c>
    </row>
    <row r="17" spans="1:2" ht="12.75" hidden="1">
      <c r="A17" t="s">
        <v>22</v>
      </c>
      <c r="B17">
        <v>4.705722808837891</v>
      </c>
    </row>
    <row r="18" spans="1:2" ht="12.75" hidden="1">
      <c r="A18" t="s">
        <v>23</v>
      </c>
      <c r="B18">
        <v>4.725998878479004</v>
      </c>
    </row>
    <row r="19" spans="1:2" ht="12.75" hidden="1">
      <c r="A19" t="s">
        <v>24</v>
      </c>
      <c r="B19">
        <v>4.724283695220947</v>
      </c>
    </row>
    <row r="20" spans="1:2" ht="12.75" hidden="1">
      <c r="A20" t="s">
        <v>25</v>
      </c>
      <c r="B20">
        <v>5.181002616882324</v>
      </c>
    </row>
    <row r="21" spans="1:2" ht="12.75" hidden="1">
      <c r="A21" t="s">
        <v>26</v>
      </c>
      <c r="B21">
        <v>6.781057357788086</v>
      </c>
    </row>
    <row r="22" spans="1:2" ht="12.75" hidden="1">
      <c r="A22" t="s">
        <v>27</v>
      </c>
      <c r="B22">
        <v>5.734530448913574</v>
      </c>
    </row>
    <row r="23" spans="1:2" ht="12.75" hidden="1">
      <c r="A23" t="s">
        <v>28</v>
      </c>
      <c r="B23">
        <v>6.234803676605225</v>
      </c>
    </row>
    <row r="24" spans="1:2" ht="12.75" hidden="1">
      <c r="A24" t="s">
        <v>29</v>
      </c>
      <c r="B24">
        <v>4.929594993591309</v>
      </c>
    </row>
    <row r="25" spans="1:2" ht="12.75" hidden="1">
      <c r="A25" t="s">
        <v>30</v>
      </c>
      <c r="B25">
        <v>3.3647103309631348</v>
      </c>
    </row>
    <row r="26" spans="1:2" ht="12.75" hidden="1">
      <c r="A26" t="s">
        <v>31</v>
      </c>
      <c r="B26">
        <v>4.467906475067139</v>
      </c>
    </row>
    <row r="27" spans="1:2" ht="12.75" hidden="1">
      <c r="A27" t="s">
        <v>32</v>
      </c>
      <c r="B27">
        <v>4.965440273284912</v>
      </c>
    </row>
    <row r="28" spans="1:2" ht="12.75" hidden="1">
      <c r="A28" t="s">
        <v>33</v>
      </c>
      <c r="B28">
        <v>6.796685695648193</v>
      </c>
    </row>
    <row r="29" spans="1:2" ht="12.75" hidden="1">
      <c r="A29" t="s">
        <v>34</v>
      </c>
      <c r="B29">
        <v>5.221023082733154</v>
      </c>
    </row>
    <row r="30" spans="1:2" ht="12.75" hidden="1">
      <c r="A30" t="s">
        <v>35</v>
      </c>
      <c r="B30">
        <v>4.122283458709717</v>
      </c>
    </row>
    <row r="31" spans="1:2" ht="12.75" hidden="1">
      <c r="A31" t="s">
        <v>36</v>
      </c>
      <c r="B31">
        <v>5.93671178817749</v>
      </c>
    </row>
    <row r="32" spans="1:2" ht="12.75" hidden="1">
      <c r="A32" t="s">
        <v>37</v>
      </c>
      <c r="B32">
        <v>6.790960788726807</v>
      </c>
    </row>
    <row r="33" spans="1:2" ht="12.75" hidden="1">
      <c r="A33" t="s">
        <v>38</v>
      </c>
      <c r="B33">
        <v>3.6663379669189453</v>
      </c>
    </row>
    <row r="34" spans="1:2" ht="12.75" hidden="1">
      <c r="A34" t="s">
        <v>39</v>
      </c>
      <c r="B34">
        <v>5.649569988250732</v>
      </c>
    </row>
    <row r="35" spans="1:2" ht="12.75" hidden="1">
      <c r="A35" t="s">
        <v>40</v>
      </c>
      <c r="B35">
        <v>6.086048603057861</v>
      </c>
    </row>
    <row r="36" spans="1:2" ht="12.75" hidden="1">
      <c r="A36" t="s">
        <v>41</v>
      </c>
      <c r="B36">
        <v>5.2094011306762695</v>
      </c>
    </row>
    <row r="37" spans="1:2" ht="12.75" hidden="1">
      <c r="A37" t="s">
        <v>42</v>
      </c>
      <c r="B37">
        <v>4.382113456726074</v>
      </c>
    </row>
    <row r="38" spans="1:2" ht="12.75" hidden="1">
      <c r="A38" t="s">
        <v>43</v>
      </c>
      <c r="B38">
        <v>5.835606098175049</v>
      </c>
    </row>
    <row r="39" spans="1:2" ht="12.75" hidden="1">
      <c r="A39" t="s">
        <v>44</v>
      </c>
      <c r="B39">
        <v>3.792196273803711</v>
      </c>
    </row>
    <row r="40" spans="1:2" ht="12.75" hidden="1">
      <c r="A40" t="s">
        <v>45</v>
      </c>
      <c r="B40">
        <v>5.002409934997559</v>
      </c>
    </row>
    <row r="41" spans="1:2" ht="12.75" hidden="1">
      <c r="A41" t="s">
        <v>46</v>
      </c>
      <c r="B41">
        <v>3.91131854057312</v>
      </c>
    </row>
    <row r="42" spans="1:2" ht="12.75" hidden="1">
      <c r="A42" t="s">
        <v>47</v>
      </c>
      <c r="B42">
        <v>6.101410865783691</v>
      </c>
    </row>
    <row r="43" spans="1:2" ht="12.75" hidden="1">
      <c r="A43" t="s">
        <v>48</v>
      </c>
      <c r="B43">
        <v>4.369919300079346</v>
      </c>
    </row>
    <row r="44" spans="1:2" ht="12.75" hidden="1">
      <c r="A44" t="s">
        <v>49</v>
      </c>
      <c r="B44">
        <v>5.094409942626953</v>
      </c>
    </row>
    <row r="45" spans="1:2" ht="12.75" hidden="1">
      <c r="A45" t="s">
        <v>50</v>
      </c>
      <c r="B45">
        <v>3.5843067169189453</v>
      </c>
    </row>
    <row r="46" spans="1:2" ht="12.75" hidden="1">
      <c r="A46" t="s">
        <v>51</v>
      </c>
      <c r="B46">
        <v>3.8560729026794434</v>
      </c>
    </row>
    <row r="47" spans="1:2" ht="12.75" hidden="1">
      <c r="A47" t="s">
        <v>52</v>
      </c>
      <c r="B47">
        <v>6.256739616394043</v>
      </c>
    </row>
    <row r="48" spans="1:2" ht="12.75" hidden="1">
      <c r="A48" t="s">
        <v>53</v>
      </c>
      <c r="B48">
        <v>5.72374153137207</v>
      </c>
    </row>
    <row r="49" spans="1:2" ht="12.75" hidden="1">
      <c r="A49" t="s">
        <v>54</v>
      </c>
      <c r="B49">
        <v>4.494817733764648</v>
      </c>
    </row>
    <row r="50" spans="1:2" ht="12.75" hidden="1">
      <c r="A50" t="s">
        <v>55</v>
      </c>
      <c r="B50">
        <v>4.979911804199219</v>
      </c>
    </row>
    <row r="51" spans="1:2" ht="12.75" hidden="1">
      <c r="A51" t="s">
        <v>56</v>
      </c>
      <c r="B51">
        <v>4.566536903381348</v>
      </c>
    </row>
    <row r="52" spans="1:2" ht="12.75" hidden="1">
      <c r="A52" t="s">
        <v>57</v>
      </c>
      <c r="B52">
        <v>5.443978309631348</v>
      </c>
    </row>
    <row r="53" spans="1:2" ht="12.75" hidden="1">
      <c r="A53" t="s">
        <v>58</v>
      </c>
      <c r="B53">
        <v>5.644510746002197</v>
      </c>
    </row>
    <row r="54" spans="1:2" ht="12.75" hidden="1">
      <c r="A54" t="s">
        <v>59</v>
      </c>
      <c r="B54">
        <v>5.756997585296631</v>
      </c>
    </row>
    <row r="55" spans="1:2" ht="12.75" hidden="1">
      <c r="A55" t="s">
        <v>60</v>
      </c>
      <c r="B55">
        <v>5.779506206512451</v>
      </c>
    </row>
    <row r="56" spans="1:2" ht="12.75" hidden="1">
      <c r="A56" t="s">
        <v>61</v>
      </c>
      <c r="B56">
        <v>5.564062118530273</v>
      </c>
    </row>
    <row r="57" spans="1:2" ht="12.75" hidden="1">
      <c r="A57" t="s">
        <v>62</v>
      </c>
      <c r="B57">
        <v>4.948879241943359</v>
      </c>
    </row>
    <row r="58" spans="1:2" ht="12.75" hidden="1">
      <c r="A58" t="s">
        <v>63</v>
      </c>
      <c r="B58">
        <v>5.941028594970703</v>
      </c>
    </row>
    <row r="59" spans="1:2" ht="12.75" hidden="1">
      <c r="A59" t="s">
        <v>64</v>
      </c>
      <c r="B59">
        <v>6.132151126861572</v>
      </c>
    </row>
    <row r="60" spans="1:2" ht="12.75" hidden="1">
      <c r="A60" t="s">
        <v>65</v>
      </c>
      <c r="B60">
        <v>3.6352968215942383</v>
      </c>
    </row>
    <row r="61" spans="1:2" ht="12.75" hidden="1">
      <c r="A61" t="s">
        <v>66</v>
      </c>
      <c r="B61">
        <v>4.181550979614258</v>
      </c>
    </row>
    <row r="62" spans="1:2" ht="12.75" hidden="1">
      <c r="A62" t="s">
        <v>67</v>
      </c>
      <c r="B62">
        <v>3.240568161010742</v>
      </c>
    </row>
    <row r="63" spans="1:2" ht="12.75" hidden="1">
      <c r="A63" t="s">
        <v>68</v>
      </c>
      <c r="B63">
        <v>5.924662113189697</v>
      </c>
    </row>
    <row r="64" spans="1:2" ht="12.75" hidden="1">
      <c r="A64" t="s">
        <v>69</v>
      </c>
      <c r="B64">
        <v>5.705460548400879</v>
      </c>
    </row>
    <row r="65" spans="1:2" ht="12.75" hidden="1">
      <c r="A65" t="s">
        <v>70</v>
      </c>
      <c r="B65">
        <v>4.805452823638916</v>
      </c>
    </row>
    <row r="66" spans="1:2" ht="12.75" hidden="1">
      <c r="A66" t="s">
        <v>71</v>
      </c>
      <c r="B66">
        <v>5.102980613708496</v>
      </c>
    </row>
    <row r="67" spans="1:2" ht="12.75" hidden="1">
      <c r="A67" t="s">
        <v>72</v>
      </c>
      <c r="B67">
        <v>5.245260238647461</v>
      </c>
    </row>
    <row r="68" spans="1:2" ht="12.75" hidden="1">
      <c r="A68" t="s">
        <v>73</v>
      </c>
      <c r="B68">
        <v>5.000396728515625</v>
      </c>
    </row>
    <row r="69" spans="1:2" ht="12.75" hidden="1">
      <c r="A69" t="s">
        <v>74</v>
      </c>
      <c r="B69">
        <v>5.210887432098389</v>
      </c>
    </row>
    <row r="70" spans="1:2" ht="12.75" hidden="1">
      <c r="A70" t="s">
        <v>75</v>
      </c>
      <c r="B70">
        <v>3.8318986892700195</v>
      </c>
    </row>
    <row r="71" spans="1:2" ht="12.75" hidden="1">
      <c r="A71" t="s">
        <v>76</v>
      </c>
      <c r="B71">
        <v>3.323246479034424</v>
      </c>
    </row>
    <row r="72" spans="1:2" ht="12.75" hidden="1">
      <c r="A72" t="s">
        <v>77</v>
      </c>
      <c r="B72">
        <v>5.380765914916992</v>
      </c>
    </row>
    <row r="73" spans="1:2" ht="12.75" hidden="1">
      <c r="A73" t="s">
        <v>78</v>
      </c>
      <c r="B73">
        <v>3.6209535598754883</v>
      </c>
    </row>
    <row r="74" spans="1:2" ht="12.75" hidden="1">
      <c r="A74" t="s">
        <v>79</v>
      </c>
      <c r="B74">
        <v>6.666886329650879</v>
      </c>
    </row>
    <row r="75" spans="1:2" ht="12.75" hidden="1">
      <c r="A75" t="s">
        <v>80</v>
      </c>
      <c r="B75">
        <v>3.4833526611328125</v>
      </c>
    </row>
    <row r="76" spans="1:2" ht="12.75" hidden="1">
      <c r="A76" t="s">
        <v>81</v>
      </c>
      <c r="B76">
        <v>3.4748270511627197</v>
      </c>
    </row>
    <row r="77" spans="1:2" ht="12.75" hidden="1">
      <c r="A77" t="s">
        <v>82</v>
      </c>
      <c r="B77">
        <v>3.1718838214874268</v>
      </c>
    </row>
    <row r="78" spans="1:2" ht="12.75" hidden="1">
      <c r="A78" t="s">
        <v>83</v>
      </c>
      <c r="B78">
        <v>6.061356067657471</v>
      </c>
    </row>
    <row r="79" spans="1:2" ht="12.75" hidden="1">
      <c r="A79" t="s">
        <v>84</v>
      </c>
      <c r="B79">
        <v>4.324400901794434</v>
      </c>
    </row>
    <row r="80" spans="1:2" ht="12.75" hidden="1">
      <c r="A80" t="s">
        <v>85</v>
      </c>
      <c r="B80">
        <v>3.5950677394866943</v>
      </c>
    </row>
    <row r="81" spans="1:2" ht="12.75" hidden="1">
      <c r="A81" t="s">
        <v>86</v>
      </c>
      <c r="B81">
        <v>5.050322532653809</v>
      </c>
    </row>
    <row r="82" spans="1:2" ht="12.75" hidden="1">
      <c r="A82" t="s">
        <v>87</v>
      </c>
      <c r="B82">
        <v>4.282078742980957</v>
      </c>
    </row>
    <row r="83" spans="1:2" ht="12.75" hidden="1">
      <c r="A83" t="s">
        <v>88</v>
      </c>
      <c r="B83">
        <v>6.634751319885254</v>
      </c>
    </row>
    <row r="84" spans="1:2" ht="12.75" hidden="1">
      <c r="A84" t="s">
        <v>89</v>
      </c>
      <c r="B84">
        <v>4.386446475982666</v>
      </c>
    </row>
    <row r="85" spans="1:2" ht="12.75" hidden="1">
      <c r="A85" t="s">
        <v>90</v>
      </c>
      <c r="B85">
        <v>5.374242305755615</v>
      </c>
    </row>
    <row r="86" spans="1:2" ht="12.75" hidden="1">
      <c r="A86" t="s">
        <v>91</v>
      </c>
      <c r="B86">
        <v>3.647017002105713</v>
      </c>
    </row>
    <row r="87" spans="1:2" ht="12.75" hidden="1">
      <c r="A87" t="s">
        <v>92</v>
      </c>
      <c r="B87">
        <v>4.859893321990967</v>
      </c>
    </row>
    <row r="88" spans="1:2" ht="12.75" hidden="1">
      <c r="A88" t="s">
        <v>93</v>
      </c>
      <c r="B88">
        <v>7.33720588684082</v>
      </c>
    </row>
    <row r="89" spans="1:2" ht="12.75" hidden="1">
      <c r="A89" t="s">
        <v>94</v>
      </c>
      <c r="B89">
        <v>5.289059162139893</v>
      </c>
    </row>
    <row r="90" spans="1:2" ht="12.75">
      <c r="A90" t="s">
        <v>95</v>
      </c>
      <c r="B90">
        <v>6.006783485412598</v>
      </c>
    </row>
    <row r="91" spans="1:2" ht="12.75">
      <c r="A91" t="s">
        <v>96</v>
      </c>
      <c r="B91">
        <v>5.164783000946045</v>
      </c>
    </row>
    <row r="92" spans="1:2" ht="12.75">
      <c r="A92" t="s">
        <v>97</v>
      </c>
      <c r="B92">
        <v>4.72935676574707</v>
      </c>
    </row>
    <row r="93" spans="1:2" ht="12.75">
      <c r="A93" t="s">
        <v>98</v>
      </c>
      <c r="B93">
        <v>6.859025955200195</v>
      </c>
    </row>
    <row r="94" spans="1:2" ht="12.75">
      <c r="A94" t="s">
        <v>99</v>
      </c>
      <c r="B94">
        <v>5.080648899078369</v>
      </c>
    </row>
    <row r="95" spans="1:2" ht="12.75">
      <c r="A95" t="s">
        <v>100</v>
      </c>
      <c r="B95">
        <v>4.8515400886535645</v>
      </c>
    </row>
    <row r="96" spans="1:2" ht="12.75">
      <c r="A96" t="s">
        <v>101</v>
      </c>
      <c r="B96">
        <v>4.7769036293029785</v>
      </c>
    </row>
    <row r="97" spans="1:13" ht="12.75">
      <c r="A97" t="s">
        <v>102</v>
      </c>
      <c r="B97">
        <v>6.648271083831787</v>
      </c>
      <c r="D97" t="s">
        <v>107</v>
      </c>
      <c r="E97" t="s">
        <v>108</v>
      </c>
      <c r="F97" t="s">
        <v>108</v>
      </c>
      <c r="G97" t="s">
        <v>109</v>
      </c>
      <c r="H97" t="s">
        <v>110</v>
      </c>
      <c r="I97" t="s">
        <v>111</v>
      </c>
      <c r="J97" t="s">
        <v>112</v>
      </c>
      <c r="K97" t="s">
        <v>113</v>
      </c>
      <c r="L97" s="2" t="s">
        <v>119</v>
      </c>
      <c r="M97" s="2" t="s">
        <v>120</v>
      </c>
    </row>
    <row r="98" spans="1:13" ht="12.75">
      <c r="A98" t="s">
        <v>103</v>
      </c>
      <c r="B98">
        <v>4.90911340713501</v>
      </c>
      <c r="D98">
        <f>B97</f>
        <v>6.648271083831787</v>
      </c>
      <c r="E98">
        <f>(MIN(B2:B97)+MAX(B2:B97))/2</f>
        <v>5.2545448541641235</v>
      </c>
      <c r="F98">
        <f>(B97+B2)/2</f>
        <v>5.709242105484009</v>
      </c>
      <c r="G98">
        <f>AVERAGE(B2:B97)</f>
        <v>5.009965106844902</v>
      </c>
      <c r="H98">
        <f>MEDIAN(B2:B97)</f>
        <v>4.9917826652526855</v>
      </c>
      <c r="I98">
        <f>AVERAGE(B95:B97)</f>
        <v>5.42557160059611</v>
      </c>
      <c r="J98">
        <f>AVERAGE(B93:B97)</f>
        <v>5.643277931213379</v>
      </c>
      <c r="K98">
        <v>4.997483</v>
      </c>
      <c r="L98">
        <v>5.674358</v>
      </c>
      <c r="M98">
        <f>(D111*D98+E111*E98+F111*F98+G111*G98+H111*H98+I111*I98+J111*J98+K111*K98+L111*L98)/M111</f>
        <v>5.084399846122869</v>
      </c>
    </row>
    <row r="99" spans="1:13" ht="12.75">
      <c r="A99" t="s">
        <v>104</v>
      </c>
      <c r="B99">
        <v>4.699316024780273</v>
      </c>
      <c r="D99">
        <f>D98</f>
        <v>6.648271083831787</v>
      </c>
      <c r="E99">
        <f>E98</f>
        <v>5.2545448541641235</v>
      </c>
      <c r="F99">
        <f>F98</f>
        <v>5.709242105484009</v>
      </c>
      <c r="G99">
        <f>G98</f>
        <v>5.009965106844902</v>
      </c>
      <c r="H99">
        <f>H98</f>
        <v>4.9917826652526855</v>
      </c>
      <c r="I99">
        <f aca="true" t="shared" si="0" ref="I99:M101">I98</f>
        <v>5.42557160059611</v>
      </c>
      <c r="J99">
        <f t="shared" si="0"/>
        <v>5.643277931213379</v>
      </c>
      <c r="K99">
        <f t="shared" si="0"/>
        <v>4.997483</v>
      </c>
      <c r="L99">
        <f t="shared" si="0"/>
        <v>5.674358</v>
      </c>
      <c r="M99">
        <f>M98</f>
        <v>5.084399846122869</v>
      </c>
    </row>
    <row r="100" spans="1:13" ht="12.75">
      <c r="A100" t="s">
        <v>105</v>
      </c>
      <c r="B100">
        <v>4.627995014190674</v>
      </c>
      <c r="D100">
        <f aca="true" t="shared" si="1" ref="D100:H101">D99</f>
        <v>6.648271083831787</v>
      </c>
      <c r="E100">
        <f t="shared" si="1"/>
        <v>5.2545448541641235</v>
      </c>
      <c r="F100">
        <f t="shared" si="1"/>
        <v>5.709242105484009</v>
      </c>
      <c r="G100">
        <f t="shared" si="1"/>
        <v>5.009965106844902</v>
      </c>
      <c r="H100">
        <f t="shared" si="1"/>
        <v>4.9917826652526855</v>
      </c>
      <c r="I100">
        <f t="shared" si="0"/>
        <v>5.42557160059611</v>
      </c>
      <c r="J100">
        <f t="shared" si="0"/>
        <v>5.643277931213379</v>
      </c>
      <c r="K100">
        <f t="shared" si="0"/>
        <v>4.997483</v>
      </c>
      <c r="L100">
        <f t="shared" si="0"/>
        <v>5.674358</v>
      </c>
      <c r="M100">
        <f t="shared" si="0"/>
        <v>5.084399846122869</v>
      </c>
    </row>
    <row r="101" spans="1:13" ht="12.75">
      <c r="A101" t="s">
        <v>106</v>
      </c>
      <c r="B101">
        <v>4.965766429901123</v>
      </c>
      <c r="D101">
        <f t="shared" si="1"/>
        <v>6.648271083831787</v>
      </c>
      <c r="E101">
        <f t="shared" si="1"/>
        <v>5.2545448541641235</v>
      </c>
      <c r="F101">
        <f t="shared" si="1"/>
        <v>5.709242105484009</v>
      </c>
      <c r="G101">
        <f t="shared" si="1"/>
        <v>5.009965106844902</v>
      </c>
      <c r="H101">
        <f t="shared" si="1"/>
        <v>4.9917826652526855</v>
      </c>
      <c r="I101">
        <f t="shared" si="0"/>
        <v>5.42557160059611</v>
      </c>
      <c r="J101">
        <f t="shared" si="0"/>
        <v>5.643277931213379</v>
      </c>
      <c r="K101">
        <f t="shared" si="0"/>
        <v>4.997483</v>
      </c>
      <c r="L101">
        <f t="shared" si="0"/>
        <v>5.674358</v>
      </c>
      <c r="M101">
        <f t="shared" si="0"/>
        <v>5.084399846122869</v>
      </c>
    </row>
    <row r="102" ht="12.75">
      <c r="A102" s="1" t="s">
        <v>115</v>
      </c>
    </row>
    <row r="103" spans="1:4" ht="12.75">
      <c r="A103" s="1" t="s">
        <v>116</v>
      </c>
      <c r="D103" t="s">
        <v>114</v>
      </c>
    </row>
    <row r="104" spans="1:11" ht="12.75">
      <c r="A104" s="1" t="s">
        <v>117</v>
      </c>
      <c r="D104" t="s">
        <v>107</v>
      </c>
      <c r="E104" t="s">
        <v>108</v>
      </c>
      <c r="F104" t="s">
        <v>108</v>
      </c>
      <c r="G104" t="s">
        <v>109</v>
      </c>
      <c r="H104" t="s">
        <v>110</v>
      </c>
      <c r="I104" t="s">
        <v>111</v>
      </c>
      <c r="J104" t="s">
        <v>112</v>
      </c>
      <c r="K104" t="s">
        <v>113</v>
      </c>
    </row>
    <row r="105" spans="1:13" ht="12.75">
      <c r="A105" s="1" t="s">
        <v>118</v>
      </c>
      <c r="D105">
        <f aca="true" t="shared" si="2" ref="D105:M105">($B98-D98)^2</f>
        <v>3.0246694244133323</v>
      </c>
      <c r="E105">
        <f t="shared" si="2"/>
        <v>0.11932288459662743</v>
      </c>
      <c r="F105">
        <f t="shared" si="2"/>
        <v>0.6402059339216635</v>
      </c>
      <c r="G105">
        <f t="shared" si="2"/>
        <v>0.010171065334374285</v>
      </c>
      <c r="H105">
        <f t="shared" si="2"/>
        <v>0.006834206237726903</v>
      </c>
      <c r="I105">
        <f t="shared" si="2"/>
        <v>0.26672906559310355</v>
      </c>
      <c r="J105">
        <f t="shared" si="2"/>
        <v>0.538997548415218</v>
      </c>
      <c r="K105">
        <f t="shared" si="2"/>
        <v>0.007809184943124115</v>
      </c>
      <c r="L105">
        <f t="shared" si="2"/>
        <v>0.5855992869091043</v>
      </c>
      <c r="M105">
        <f t="shared" si="2"/>
        <v>0.030725335693044496</v>
      </c>
    </row>
    <row r="106" spans="4:13" ht="12.75">
      <c r="D106">
        <f aca="true" t="shared" si="3" ref="D106:K108">($B99-D99)^2</f>
        <v>3.798425822202489</v>
      </c>
      <c r="E106">
        <f t="shared" si="3"/>
        <v>0.3082790529789605</v>
      </c>
      <c r="F106">
        <f t="shared" si="3"/>
        <v>1.0199506884856078</v>
      </c>
      <c r="G106">
        <f t="shared" si="3"/>
        <v>0.09650285218759636</v>
      </c>
      <c r="H106">
        <f t="shared" si="3"/>
        <v>0.08553673578921916</v>
      </c>
      <c r="I106">
        <f t="shared" si="3"/>
        <v>0.5274471614035928</v>
      </c>
      <c r="J106">
        <f t="shared" si="3"/>
        <v>0.8910640807968226</v>
      </c>
      <c r="K106">
        <f t="shared" si="3"/>
        <v>0.08890354511168097</v>
      </c>
      <c r="L106">
        <f aca="true" t="shared" si="4" ref="L106:M108">($B99-L99)^2</f>
        <v>0.9507068534403854</v>
      </c>
      <c r="M106">
        <f t="shared" si="4"/>
        <v>0.14828954945981604</v>
      </c>
    </row>
    <row r="107" spans="4:13" ht="12.75">
      <c r="D107">
        <f t="shared" si="3"/>
        <v>4.081515397564544</v>
      </c>
      <c r="E107">
        <f t="shared" si="3"/>
        <v>0.39256470197075544</v>
      </c>
      <c r="F107">
        <f t="shared" si="3"/>
        <v>1.1690952724302974</v>
      </c>
      <c r="G107">
        <f t="shared" si="3"/>
        <v>0.14590115168227968</v>
      </c>
      <c r="H107">
        <f t="shared" si="3"/>
        <v>0.132341455065216</v>
      </c>
      <c r="I107">
        <f t="shared" si="3"/>
        <v>0.6361284111821487</v>
      </c>
      <c r="J107">
        <f t="shared" si="3"/>
        <v>1.0307994015981328</v>
      </c>
      <c r="K107">
        <f t="shared" si="3"/>
        <v>0.13652137165743275</v>
      </c>
      <c r="L107">
        <f t="shared" si="4"/>
        <v>1.0948754980718076</v>
      </c>
      <c r="M107">
        <f t="shared" si="4"/>
        <v>0.2083053706110553</v>
      </c>
    </row>
    <row r="108" spans="4:13" ht="12.75">
      <c r="D108">
        <f t="shared" si="3"/>
        <v>2.8308219104983436</v>
      </c>
      <c r="E108">
        <f t="shared" si="3"/>
        <v>0.08339297831982151</v>
      </c>
      <c r="F108">
        <f t="shared" si="3"/>
        <v>0.5527560801834284</v>
      </c>
      <c r="G108">
        <f t="shared" si="3"/>
        <v>0.0019535230435805406</v>
      </c>
      <c r="H108">
        <f t="shared" si="3"/>
        <v>0.0006768445018678904</v>
      </c>
      <c r="I108">
        <f t="shared" si="3"/>
        <v>0.21142079499784638</v>
      </c>
      <c r="J108">
        <f t="shared" si="3"/>
        <v>0.45902183441038663</v>
      </c>
      <c r="K108">
        <f t="shared" si="3"/>
        <v>0.001005940818836969</v>
      </c>
      <c r="L108">
        <f t="shared" si="4"/>
        <v>0.5021020132151913</v>
      </c>
      <c r="M108">
        <f t="shared" si="4"/>
        <v>0.014073887444442015</v>
      </c>
    </row>
    <row r="110" spans="4:13" ht="12.75">
      <c r="D110">
        <f>AVERAGE(D105:D108)</f>
        <v>3.4338581386696774</v>
      </c>
      <c r="E110">
        <f aca="true" t="shared" si="5" ref="E110:M110">AVERAGE(E105:E108)</f>
        <v>0.22588990446654122</v>
      </c>
      <c r="F110">
        <f t="shared" si="5"/>
        <v>0.8455019937552493</v>
      </c>
      <c r="G110">
        <f t="shared" si="5"/>
        <v>0.06363214806195772</v>
      </c>
      <c r="H110">
        <f t="shared" si="5"/>
        <v>0.05634731039850749</v>
      </c>
      <c r="I110">
        <f t="shared" si="5"/>
        <v>0.4104313582941728</v>
      </c>
      <c r="J110">
        <f t="shared" si="5"/>
        <v>0.72997071630514</v>
      </c>
      <c r="K110">
        <f t="shared" si="5"/>
        <v>0.05856001063276871</v>
      </c>
      <c r="L110">
        <f t="shared" si="5"/>
        <v>0.7833209129091222</v>
      </c>
      <c r="M110">
        <f t="shared" si="5"/>
        <v>0.10034853580208945</v>
      </c>
    </row>
    <row r="111" spans="4:13" ht="12.75">
      <c r="D111">
        <f>1/D110</f>
        <v>0.2912176215839287</v>
      </c>
      <c r="E111">
        <f aca="true" t="shared" si="6" ref="E111:L111">1/E110</f>
        <v>4.4269353354307155</v>
      </c>
      <c r="F111">
        <f t="shared" si="6"/>
        <v>1.1827293222084039</v>
      </c>
      <c r="G111">
        <f t="shared" si="6"/>
        <v>15.715326772032185</v>
      </c>
      <c r="H111">
        <f t="shared" si="6"/>
        <v>17.74707599932734</v>
      </c>
      <c r="I111">
        <f t="shared" si="6"/>
        <v>2.436461005699422</v>
      </c>
      <c r="J111">
        <f t="shared" si="6"/>
        <v>1.3699179674790998</v>
      </c>
      <c r="K111">
        <f t="shared" si="6"/>
        <v>17.076499631651796</v>
      </c>
      <c r="L111">
        <f t="shared" si="6"/>
        <v>1.2766159865260944</v>
      </c>
      <c r="M111">
        <f>SUM(D111:L111)</f>
        <v>61.52277964193898</v>
      </c>
    </row>
    <row r="113" spans="1:14" ht="12.75">
      <c r="A113" s="1" t="s">
        <v>115</v>
      </c>
      <c r="D113" s="4">
        <f>B101</f>
        <v>4.965766429901123</v>
      </c>
      <c r="E113" s="3">
        <f>(MIN(B2:B101)+MAX(B2:B101))/2</f>
        <v>5.2545448541641235</v>
      </c>
      <c r="F113" s="3">
        <f>(B101+B2)/2</f>
        <v>4.867989778518677</v>
      </c>
      <c r="G113" s="3">
        <f>AVERAGE(B2:B101)</f>
        <v>5.001588411331177</v>
      </c>
      <c r="H113" s="3">
        <f>MEDIAN(B2:B101)</f>
        <v>4.972839117050171</v>
      </c>
      <c r="I113" s="3">
        <f>AVERAGE(B99:B101)</f>
        <v>4.76435915629069</v>
      </c>
      <c r="J113" s="3">
        <f>AVERAGE(B97:B101)</f>
        <v>5.170092391967773</v>
      </c>
      <c r="K113" s="3">
        <v>4.982216</v>
      </c>
      <c r="L113" s="3">
        <v>5.214794</v>
      </c>
      <c r="M113" s="4">
        <f>(D111*D113+E111*E113+F111*F113+G111*G113+H111*H113+I111*I113+J111*J113+K111*K113+L111*L113)/M111</f>
        <v>5.002163294023537</v>
      </c>
      <c r="N113" s="3">
        <f>AVERAGE(D113:L113)</f>
        <v>5.02157668213597</v>
      </c>
    </row>
    <row r="114" spans="1:13" ht="12.75">
      <c r="A114" s="1" t="s">
        <v>116</v>
      </c>
      <c r="D114" s="3">
        <f>D113</f>
        <v>4.965766429901123</v>
      </c>
      <c r="E114" s="3">
        <f aca="true" t="shared" si="7" ref="E114:M116">E113</f>
        <v>5.2545448541641235</v>
      </c>
      <c r="F114" s="3">
        <f t="shared" si="7"/>
        <v>4.867989778518677</v>
      </c>
      <c r="G114" s="3">
        <f t="shared" si="7"/>
        <v>5.001588411331177</v>
      </c>
      <c r="H114" s="3">
        <f t="shared" si="7"/>
        <v>4.972839117050171</v>
      </c>
      <c r="I114" s="3">
        <f t="shared" si="7"/>
        <v>4.76435915629069</v>
      </c>
      <c r="J114" s="3">
        <f t="shared" si="7"/>
        <v>5.170092391967773</v>
      </c>
      <c r="K114" s="3">
        <f t="shared" si="7"/>
        <v>4.982216</v>
      </c>
      <c r="L114" s="3">
        <f t="shared" si="7"/>
        <v>5.214794</v>
      </c>
      <c r="M114" s="3">
        <f>M113</f>
        <v>5.002163294023537</v>
      </c>
    </row>
    <row r="115" spans="1:13" ht="12.75">
      <c r="A115" s="1" t="s">
        <v>117</v>
      </c>
      <c r="D115" s="3">
        <f>D114</f>
        <v>4.965766429901123</v>
      </c>
      <c r="E115" s="3">
        <f t="shared" si="7"/>
        <v>5.2545448541641235</v>
      </c>
      <c r="F115" s="3">
        <f t="shared" si="7"/>
        <v>4.867989778518677</v>
      </c>
      <c r="G115" s="3">
        <f t="shared" si="7"/>
        <v>5.001588411331177</v>
      </c>
      <c r="H115" s="3">
        <f t="shared" si="7"/>
        <v>4.972839117050171</v>
      </c>
      <c r="I115" s="3">
        <f t="shared" si="7"/>
        <v>4.76435915629069</v>
      </c>
      <c r="J115" s="3">
        <f t="shared" si="7"/>
        <v>5.170092391967773</v>
      </c>
      <c r="K115" s="3">
        <f t="shared" si="7"/>
        <v>4.982216</v>
      </c>
      <c r="L115" s="3">
        <f t="shared" si="7"/>
        <v>5.214794</v>
      </c>
      <c r="M115" s="3">
        <f t="shared" si="7"/>
        <v>5.002163294023537</v>
      </c>
    </row>
    <row r="116" spans="1:13" ht="12.75">
      <c r="A116" s="1" t="s">
        <v>118</v>
      </c>
      <c r="D116" s="3">
        <f>D115</f>
        <v>4.965766429901123</v>
      </c>
      <c r="E116" s="3">
        <f t="shared" si="7"/>
        <v>5.2545448541641235</v>
      </c>
      <c r="F116" s="3">
        <f t="shared" si="7"/>
        <v>4.867989778518677</v>
      </c>
      <c r="G116" s="3">
        <f t="shared" si="7"/>
        <v>5.001588411331177</v>
      </c>
      <c r="H116" s="3">
        <f t="shared" si="7"/>
        <v>4.972839117050171</v>
      </c>
      <c r="I116" s="3">
        <f t="shared" si="7"/>
        <v>4.76435915629069</v>
      </c>
      <c r="J116" s="3">
        <f t="shared" si="7"/>
        <v>5.170092391967773</v>
      </c>
      <c r="K116" s="3">
        <f t="shared" si="7"/>
        <v>4.982216</v>
      </c>
      <c r="L116" s="3">
        <f t="shared" si="7"/>
        <v>5.214794</v>
      </c>
      <c r="M116" s="3">
        <f t="shared" si="7"/>
        <v>5.002163294023537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O105" sqref="O105"/>
    </sheetView>
  </sheetViews>
  <sheetFormatPr defaultColWidth="11.421875" defaultRowHeight="12.75"/>
  <cols>
    <col min="4" max="12" width="7.421875" style="0" customWidth="1"/>
  </cols>
  <sheetData>
    <row r="1" spans="1:2" ht="12.75">
      <c r="A1" t="s">
        <v>0</v>
      </c>
      <c r="B1" t="s">
        <v>4</v>
      </c>
    </row>
    <row r="2" spans="1:2" ht="12.75">
      <c r="A2" t="s">
        <v>7</v>
      </c>
      <c r="B2">
        <v>0.7649019956588745</v>
      </c>
    </row>
    <row r="3" spans="1:2" ht="12.75">
      <c r="A3" t="s">
        <v>8</v>
      </c>
      <c r="B3">
        <v>-0.49364784359931946</v>
      </c>
    </row>
    <row r="4" spans="1:2" ht="12.75">
      <c r="A4" t="s">
        <v>9</v>
      </c>
      <c r="B4">
        <v>0.7012967467308044</v>
      </c>
    </row>
    <row r="5" spans="1:2" ht="12.75">
      <c r="A5" t="s">
        <v>10</v>
      </c>
      <c r="B5">
        <v>0.6955403089523315</v>
      </c>
    </row>
    <row r="6" spans="1:2" ht="12.75" hidden="1">
      <c r="A6" t="s">
        <v>11</v>
      </c>
      <c r="B6">
        <v>-0.9999988079071045</v>
      </c>
    </row>
    <row r="7" spans="1:2" ht="12.75" hidden="1">
      <c r="A7" t="s">
        <v>12</v>
      </c>
      <c r="B7">
        <v>-0.27114641666412354</v>
      </c>
    </row>
    <row r="8" spans="1:2" ht="12.75" hidden="1">
      <c r="A8" t="s">
        <v>13</v>
      </c>
      <c r="B8">
        <v>-0.6133794188499451</v>
      </c>
    </row>
    <row r="9" spans="1:2" ht="12.75" hidden="1">
      <c r="A9" t="s">
        <v>14</v>
      </c>
      <c r="B9">
        <v>0.5874879360198975</v>
      </c>
    </row>
    <row r="10" spans="1:2" ht="12.75" hidden="1">
      <c r="A10" t="s">
        <v>15</v>
      </c>
      <c r="B10">
        <v>0.9866034984588623</v>
      </c>
    </row>
    <row r="11" spans="1:2" ht="12.75" hidden="1">
      <c r="A11" t="s">
        <v>16</v>
      </c>
      <c r="B11">
        <v>0.08011756092309952</v>
      </c>
    </row>
    <row r="12" spans="1:2" ht="12.75" hidden="1">
      <c r="A12" t="s">
        <v>17</v>
      </c>
      <c r="B12">
        <v>0.7217540740966797</v>
      </c>
    </row>
    <row r="13" spans="1:2" ht="12.75" hidden="1">
      <c r="A13" t="s">
        <v>18</v>
      </c>
      <c r="B13">
        <v>-0.08268684893846512</v>
      </c>
    </row>
    <row r="14" spans="1:2" ht="12.75" hidden="1">
      <c r="A14" t="s">
        <v>19</v>
      </c>
      <c r="B14">
        <v>-0.429025262594223</v>
      </c>
    </row>
    <row r="15" spans="1:2" ht="12.75" hidden="1">
      <c r="A15" t="s">
        <v>20</v>
      </c>
      <c r="B15">
        <v>0.748347818851471</v>
      </c>
    </row>
    <row r="16" spans="1:2" ht="12.75" hidden="1">
      <c r="A16" t="s">
        <v>21</v>
      </c>
      <c r="B16">
        <v>-0.4889163076877594</v>
      </c>
    </row>
    <row r="17" spans="1:2" ht="12.75" hidden="1">
      <c r="A17" t="s">
        <v>22</v>
      </c>
      <c r="B17">
        <v>0.7578518390655518</v>
      </c>
    </row>
    <row r="18" spans="1:2" ht="12.75" hidden="1">
      <c r="A18" t="s">
        <v>23</v>
      </c>
      <c r="B18">
        <v>0.8964170217514038</v>
      </c>
    </row>
    <row r="19" spans="1:2" ht="12.75" hidden="1">
      <c r="A19" t="s">
        <v>24</v>
      </c>
      <c r="B19">
        <v>0.03401289880275726</v>
      </c>
    </row>
    <row r="20" spans="1:2" ht="12.75" hidden="1">
      <c r="A20" t="s">
        <v>25</v>
      </c>
      <c r="B20">
        <v>0.6756301522254944</v>
      </c>
    </row>
    <row r="21" spans="1:2" ht="12.75" hidden="1">
      <c r="A21" t="s">
        <v>26</v>
      </c>
      <c r="B21">
        <v>0.9981957674026489</v>
      </c>
    </row>
    <row r="22" spans="1:2" ht="12.75" hidden="1">
      <c r="A22" t="s">
        <v>27</v>
      </c>
      <c r="B22">
        <v>-0.9408961534500122</v>
      </c>
    </row>
    <row r="23" spans="1:2" ht="12.75" hidden="1">
      <c r="A23" t="s">
        <v>28</v>
      </c>
      <c r="B23">
        <v>0.04340207949280739</v>
      </c>
    </row>
    <row r="24" spans="1:2" ht="12.75" hidden="1">
      <c r="A24" t="s">
        <v>29</v>
      </c>
      <c r="B24">
        <v>0.687373161315918</v>
      </c>
    </row>
    <row r="25" spans="1:2" ht="12.75" hidden="1">
      <c r="A25" t="s">
        <v>30</v>
      </c>
      <c r="B25">
        <v>-0.08947234600782394</v>
      </c>
    </row>
    <row r="26" spans="1:2" ht="12.75" hidden="1">
      <c r="A26" t="s">
        <v>31</v>
      </c>
      <c r="B26">
        <v>0.7444487810134888</v>
      </c>
    </row>
    <row r="27" spans="1:2" ht="12.75" hidden="1">
      <c r="A27" t="s">
        <v>32</v>
      </c>
      <c r="B27">
        <v>0.33114907145500183</v>
      </c>
    </row>
    <row r="28" spans="1:2" ht="12.75" hidden="1">
      <c r="A28" t="s">
        <v>33</v>
      </c>
      <c r="B28">
        <v>-0.5976062417030334</v>
      </c>
    </row>
    <row r="29" spans="1:2" ht="12.75" hidden="1">
      <c r="A29" t="s">
        <v>34</v>
      </c>
      <c r="B29">
        <v>0.9764875769615173</v>
      </c>
    </row>
    <row r="30" spans="1:2" ht="12.75" hidden="1">
      <c r="A30" t="s">
        <v>35</v>
      </c>
      <c r="B30">
        <v>-0.3700280487537384</v>
      </c>
    </row>
    <row r="31" spans="1:2" ht="12.75" hidden="1">
      <c r="A31" t="s">
        <v>36</v>
      </c>
      <c r="B31">
        <v>-0.9997150301933289</v>
      </c>
    </row>
    <row r="32" spans="1:2" ht="12.75" hidden="1">
      <c r="A32" t="s">
        <v>37</v>
      </c>
      <c r="B32">
        <v>-0.3772495687007904</v>
      </c>
    </row>
    <row r="33" spans="1:2" ht="12.75" hidden="1">
      <c r="A33" t="s">
        <v>38</v>
      </c>
      <c r="B33">
        <v>0.3672490119934082</v>
      </c>
    </row>
    <row r="34" spans="1:2" ht="12.75" hidden="1">
      <c r="A34" t="s">
        <v>39</v>
      </c>
      <c r="B34">
        <v>0.818524956703186</v>
      </c>
    </row>
    <row r="35" spans="1:2" ht="12.75" hidden="1">
      <c r="A35" t="s">
        <v>40</v>
      </c>
      <c r="B35">
        <v>-0.939084529876709</v>
      </c>
    </row>
    <row r="36" spans="1:2" ht="12.75" hidden="1">
      <c r="A36" t="s">
        <v>41</v>
      </c>
      <c r="B36">
        <v>-0.4004047214984894</v>
      </c>
    </row>
    <row r="37" spans="1:2" ht="12.75" hidden="1">
      <c r="A37" t="s">
        <v>42</v>
      </c>
      <c r="B37">
        <v>0.4026680290699005</v>
      </c>
    </row>
    <row r="38" spans="1:2" ht="12.75" hidden="1">
      <c r="A38" t="s">
        <v>43</v>
      </c>
      <c r="B38">
        <v>-0.049364786595106125</v>
      </c>
    </row>
    <row r="39" spans="1:2" ht="12.75" hidden="1">
      <c r="A39" t="s">
        <v>44</v>
      </c>
      <c r="B39">
        <v>0.7470134496688843</v>
      </c>
    </row>
    <row r="40" spans="1:2" ht="12.75" hidden="1">
      <c r="A40" t="s">
        <v>45</v>
      </c>
      <c r="B40">
        <v>-0.09896605461835861</v>
      </c>
    </row>
    <row r="41" spans="1:2" ht="12.75" hidden="1">
      <c r="A41" t="s">
        <v>46</v>
      </c>
      <c r="B41">
        <v>-0.8538771271705627</v>
      </c>
    </row>
    <row r="42" spans="1:2" ht="12.75" hidden="1">
      <c r="A42" t="s">
        <v>47</v>
      </c>
      <c r="B42">
        <v>-0.863533616065979</v>
      </c>
    </row>
    <row r="43" spans="1:2" ht="12.75" hidden="1">
      <c r="A43" t="s">
        <v>48</v>
      </c>
      <c r="B43">
        <v>-0.9758945107460022</v>
      </c>
    </row>
    <row r="44" spans="1:2" ht="12.75" hidden="1">
      <c r="A44" t="s">
        <v>49</v>
      </c>
      <c r="B44">
        <v>0.4074257016181946</v>
      </c>
    </row>
    <row r="45" spans="1:2" ht="12.75" hidden="1">
      <c r="A45" t="s">
        <v>50</v>
      </c>
      <c r="B45">
        <v>0.5420418381690979</v>
      </c>
    </row>
    <row r="46" spans="1:2" ht="12.75" hidden="1">
      <c r="A46" t="s">
        <v>51</v>
      </c>
      <c r="B46">
        <v>0.4269762933254242</v>
      </c>
    </row>
    <row r="47" spans="1:2" ht="12.75" hidden="1">
      <c r="A47" t="s">
        <v>52</v>
      </c>
      <c r="B47">
        <v>0.23158268630504608</v>
      </c>
    </row>
    <row r="48" spans="1:2" ht="12.75" hidden="1">
      <c r="A48" t="s">
        <v>53</v>
      </c>
      <c r="B48">
        <v>0.3901771903038025</v>
      </c>
    </row>
    <row r="49" spans="1:2" ht="12.75" hidden="1">
      <c r="A49" t="s">
        <v>54</v>
      </c>
      <c r="B49">
        <v>0.6757936477661133</v>
      </c>
    </row>
    <row r="50" spans="1:2" ht="12.75" hidden="1">
      <c r="A50" t="s">
        <v>55</v>
      </c>
      <c r="B50">
        <v>0.4098263084888458</v>
      </c>
    </row>
    <row r="51" spans="1:2" ht="12.75" hidden="1">
      <c r="A51" t="s">
        <v>56</v>
      </c>
      <c r="B51">
        <v>-0.32020923495292664</v>
      </c>
    </row>
    <row r="52" spans="1:2" ht="12.75" hidden="1">
      <c r="A52" t="s">
        <v>57</v>
      </c>
      <c r="B52">
        <v>0.05862647667527199</v>
      </c>
    </row>
    <row r="53" spans="1:2" ht="12.75" hidden="1">
      <c r="A53" t="s">
        <v>58</v>
      </c>
      <c r="B53">
        <v>0.961668074131012</v>
      </c>
    </row>
    <row r="54" spans="1:2" ht="12.75" hidden="1">
      <c r="A54" t="s">
        <v>59</v>
      </c>
      <c r="B54">
        <v>-0.5998299717903137</v>
      </c>
    </row>
    <row r="55" spans="1:2" ht="12.75" hidden="1">
      <c r="A55" t="s">
        <v>60</v>
      </c>
      <c r="B55">
        <v>-0.9439135789871216</v>
      </c>
    </row>
    <row r="56" spans="1:2" ht="12.75" hidden="1">
      <c r="A56" t="s">
        <v>61</v>
      </c>
      <c r="B56">
        <v>0.3282336890697479</v>
      </c>
    </row>
    <row r="57" spans="1:2" ht="12.75" hidden="1">
      <c r="A57" t="s">
        <v>62</v>
      </c>
      <c r="B57">
        <v>-0.5860809087753296</v>
      </c>
    </row>
    <row r="58" spans="1:2" ht="12.75" hidden="1">
      <c r="A58" t="s">
        <v>63</v>
      </c>
      <c r="B58">
        <v>-0.5945544242858887</v>
      </c>
    </row>
    <row r="59" spans="1:2" ht="12.75" hidden="1">
      <c r="A59" t="s">
        <v>64</v>
      </c>
      <c r="B59">
        <v>0.9445914626121521</v>
      </c>
    </row>
    <row r="60" spans="1:2" ht="12.75" hidden="1">
      <c r="A60" t="s">
        <v>65</v>
      </c>
      <c r="B60">
        <v>0.47039031982421875</v>
      </c>
    </row>
    <row r="61" spans="1:2" ht="12.75" hidden="1">
      <c r="A61" t="s">
        <v>66</v>
      </c>
      <c r="B61">
        <v>-0.2527128756046295</v>
      </c>
    </row>
    <row r="62" spans="1:2" ht="12.75" hidden="1">
      <c r="A62" t="s">
        <v>67</v>
      </c>
      <c r="B62">
        <v>-0.06815240532159805</v>
      </c>
    </row>
    <row r="63" spans="1:2" ht="12.75" hidden="1">
      <c r="A63" t="s">
        <v>68</v>
      </c>
      <c r="B63">
        <v>0.9903022646903992</v>
      </c>
    </row>
    <row r="64" spans="1:2" ht="12.75" hidden="1">
      <c r="A64" t="s">
        <v>69</v>
      </c>
      <c r="B64">
        <v>0.006132244598120451</v>
      </c>
    </row>
    <row r="65" spans="1:2" ht="12.75" hidden="1">
      <c r="A65" t="s">
        <v>70</v>
      </c>
      <c r="B65">
        <v>-0.6718814969062805</v>
      </c>
    </row>
    <row r="66" spans="1:2" ht="12.75" hidden="1">
      <c r="A66" t="s">
        <v>71</v>
      </c>
      <c r="B66">
        <v>-0.5931269526481628</v>
      </c>
    </row>
    <row r="67" spans="1:2" ht="12.75" hidden="1">
      <c r="A67" t="s">
        <v>72</v>
      </c>
      <c r="B67">
        <v>0.8082208633422852</v>
      </c>
    </row>
    <row r="68" spans="1:2" ht="12.75" hidden="1">
      <c r="A68" t="s">
        <v>73</v>
      </c>
      <c r="B68">
        <v>0.14233343303203583</v>
      </c>
    </row>
    <row r="69" spans="1:2" ht="12.75" hidden="1">
      <c r="A69" t="s">
        <v>74</v>
      </c>
      <c r="B69">
        <v>0.3941400349140167</v>
      </c>
    </row>
    <row r="70" spans="1:2" ht="12.75" hidden="1">
      <c r="A70" t="s">
        <v>75</v>
      </c>
      <c r="B70">
        <v>-0.09941366314888</v>
      </c>
    </row>
    <row r="71" spans="1:2" ht="12.75" hidden="1">
      <c r="A71" t="s">
        <v>76</v>
      </c>
      <c r="B71">
        <v>0.14907002449035645</v>
      </c>
    </row>
    <row r="72" spans="1:2" ht="12.75" hidden="1">
      <c r="A72" t="s">
        <v>77</v>
      </c>
      <c r="B72">
        <v>-0.47423332929611206</v>
      </c>
    </row>
    <row r="73" spans="1:2" ht="12.75" hidden="1">
      <c r="A73" t="s">
        <v>78</v>
      </c>
      <c r="B73">
        <v>-0.7910378575325012</v>
      </c>
    </row>
    <row r="74" spans="1:2" ht="12.75" hidden="1">
      <c r="A74" t="s">
        <v>79</v>
      </c>
      <c r="B74">
        <v>0.9995366334915161</v>
      </c>
    </row>
    <row r="75" spans="1:2" ht="12.75" hidden="1">
      <c r="A75" t="s">
        <v>80</v>
      </c>
      <c r="B75">
        <v>0.5961708426475525</v>
      </c>
    </row>
    <row r="76" spans="1:2" ht="12.75" hidden="1">
      <c r="A76" t="s">
        <v>81</v>
      </c>
      <c r="B76">
        <v>0.14558881521224976</v>
      </c>
    </row>
    <row r="77" spans="1:2" ht="12.75" hidden="1">
      <c r="A77" t="s">
        <v>82</v>
      </c>
      <c r="B77">
        <v>0.10816880315542221</v>
      </c>
    </row>
    <row r="78" spans="1:2" ht="12.75" hidden="1">
      <c r="A78" t="s">
        <v>83</v>
      </c>
      <c r="B78">
        <v>-0.4908391833305359</v>
      </c>
    </row>
    <row r="79" spans="1:2" ht="12.75" hidden="1">
      <c r="A79" t="s">
        <v>84</v>
      </c>
      <c r="B79">
        <v>-0.24887019395828247</v>
      </c>
    </row>
    <row r="80" spans="1:2" ht="12.75" hidden="1">
      <c r="A80" t="s">
        <v>85</v>
      </c>
      <c r="B80">
        <v>0.8506171703338623</v>
      </c>
    </row>
    <row r="81" spans="1:2" ht="12.75" hidden="1">
      <c r="A81" t="s">
        <v>86</v>
      </c>
      <c r="B81">
        <v>0.10326334089040756</v>
      </c>
    </row>
    <row r="82" spans="1:2" ht="12.75" hidden="1">
      <c r="A82" t="s">
        <v>87</v>
      </c>
      <c r="B82">
        <v>0.3268864154815674</v>
      </c>
    </row>
    <row r="83" spans="1:2" ht="12.75" hidden="1">
      <c r="A83" t="s">
        <v>88</v>
      </c>
      <c r="B83">
        <v>0.09114337712526321</v>
      </c>
    </row>
    <row r="84" spans="1:2" ht="12.75" hidden="1">
      <c r="A84" t="s">
        <v>89</v>
      </c>
      <c r="B84">
        <v>0.36823081970214844</v>
      </c>
    </row>
    <row r="85" spans="1:2" ht="12.75" hidden="1">
      <c r="A85" t="s">
        <v>90</v>
      </c>
      <c r="B85">
        <v>-0.1965949386358261</v>
      </c>
    </row>
    <row r="86" spans="1:2" ht="12.75" hidden="1">
      <c r="A86" t="s">
        <v>91</v>
      </c>
      <c r="B86">
        <v>-0.7603965401649475</v>
      </c>
    </row>
    <row r="87" spans="1:2" ht="12.75" hidden="1">
      <c r="A87" t="s">
        <v>92</v>
      </c>
      <c r="B87">
        <v>0.8605008125305176</v>
      </c>
    </row>
    <row r="88" spans="1:2" ht="12.75" hidden="1">
      <c r="A88" t="s">
        <v>93</v>
      </c>
      <c r="B88">
        <v>0.04094792902469635</v>
      </c>
    </row>
    <row r="89" spans="1:2" ht="12.75" hidden="1">
      <c r="A89" t="s">
        <v>94</v>
      </c>
      <c r="B89">
        <v>0.9948415756225586</v>
      </c>
    </row>
    <row r="90" spans="1:2" ht="12.75">
      <c r="A90" t="s">
        <v>95</v>
      </c>
      <c r="B90">
        <v>0.368852823972702</v>
      </c>
    </row>
    <row r="91" spans="1:2" ht="12.75">
      <c r="A91" t="s">
        <v>96</v>
      </c>
      <c r="B91">
        <v>0.23146764934062958</v>
      </c>
    </row>
    <row r="92" spans="1:2" ht="12.75">
      <c r="A92" t="s">
        <v>97</v>
      </c>
      <c r="B92">
        <v>-0.5835355520248413</v>
      </c>
    </row>
    <row r="93" spans="1:2" ht="12.75">
      <c r="A93" t="s">
        <v>98</v>
      </c>
      <c r="B93">
        <v>0.9461883902549744</v>
      </c>
    </row>
    <row r="94" spans="1:2" ht="12.75">
      <c r="A94" t="s">
        <v>99</v>
      </c>
      <c r="B94">
        <v>-0.6736266613006592</v>
      </c>
    </row>
    <row r="95" spans="1:2" ht="12.75">
      <c r="A95" t="s">
        <v>100</v>
      </c>
      <c r="B95">
        <v>0.8880479335784912</v>
      </c>
    </row>
    <row r="96" spans="1:2" ht="12.75">
      <c r="A96" t="s">
        <v>101</v>
      </c>
      <c r="B96">
        <v>-0.9866521954536438</v>
      </c>
    </row>
    <row r="97" spans="1:13" ht="12.75">
      <c r="A97" t="s">
        <v>102</v>
      </c>
      <c r="B97">
        <v>0.8206779956817627</v>
      </c>
      <c r="D97" t="s">
        <v>107</v>
      </c>
      <c r="E97" t="s">
        <v>108</v>
      </c>
      <c r="F97" t="s">
        <v>108</v>
      </c>
      <c r="G97" t="s">
        <v>109</v>
      </c>
      <c r="H97" t="s">
        <v>110</v>
      </c>
      <c r="I97" t="s">
        <v>111</v>
      </c>
      <c r="J97" t="s">
        <v>112</v>
      </c>
      <c r="K97" t="s">
        <v>113</v>
      </c>
      <c r="L97" s="2" t="s">
        <v>119</v>
      </c>
      <c r="M97" s="2" t="s">
        <v>120</v>
      </c>
    </row>
    <row r="98" spans="1:13" ht="12.75">
      <c r="A98" t="s">
        <v>103</v>
      </c>
      <c r="B98">
        <v>-0.8550998568534851</v>
      </c>
      <c r="D98">
        <f>B97</f>
        <v>0.8206779956817627</v>
      </c>
      <c r="E98">
        <f>(MIN(B2:B97)+MAX(B2:B97))/2</f>
        <v>-0.00023108720779418945</v>
      </c>
      <c r="F98">
        <f>(B97+B2)/2</f>
        <v>0.7927899956703186</v>
      </c>
      <c r="G98">
        <f>AVERAGE(B2:B97)</f>
        <v>0.10390189596121975</v>
      </c>
      <c r="H98">
        <f>MEDIAN(B2:B97)</f>
        <v>0.12525111809372902</v>
      </c>
      <c r="I98">
        <f>AVERAGE(B95:B97)</f>
        <v>0.24069124460220337</v>
      </c>
      <c r="J98">
        <f>AVERAGE(B93:B97)</f>
        <v>0.19892709255218505</v>
      </c>
      <c r="K98">
        <v>0.1489839</v>
      </c>
      <c r="L98">
        <v>0.1264275</v>
      </c>
      <c r="M98">
        <f>(D111*D98+E111*E98+F111*F98+G111*G98+H111*H98+I111*I98+J111*J98+K111*K98+L111*L98)/M111</f>
        <v>0.1820665053959794</v>
      </c>
    </row>
    <row r="99" spans="1:13" ht="12.75">
      <c r="A99" t="s">
        <v>104</v>
      </c>
      <c r="B99">
        <v>0.21502448618412018</v>
      </c>
      <c r="D99">
        <f>D98</f>
        <v>0.8206779956817627</v>
      </c>
      <c r="E99">
        <f>E98</f>
        <v>-0.00023108720779418945</v>
      </c>
      <c r="F99">
        <f>F98</f>
        <v>0.7927899956703186</v>
      </c>
      <c r="G99">
        <f>G98</f>
        <v>0.10390189596121975</v>
      </c>
      <c r="H99">
        <f>H98</f>
        <v>0.12525111809372902</v>
      </c>
      <c r="I99">
        <f aca="true" t="shared" si="0" ref="I99:M101">I98</f>
        <v>0.24069124460220337</v>
      </c>
      <c r="J99">
        <f t="shared" si="0"/>
        <v>0.19892709255218505</v>
      </c>
      <c r="K99">
        <f t="shared" si="0"/>
        <v>0.1489839</v>
      </c>
      <c r="L99">
        <f t="shared" si="0"/>
        <v>0.1264275</v>
      </c>
      <c r="M99">
        <f>M98</f>
        <v>0.1820665053959794</v>
      </c>
    </row>
    <row r="100" spans="1:13" ht="12.75">
      <c r="A100" t="s">
        <v>105</v>
      </c>
      <c r="B100">
        <v>0.48370659351348877</v>
      </c>
      <c r="D100">
        <f aca="true" t="shared" si="1" ref="D100:H101">D99</f>
        <v>0.8206779956817627</v>
      </c>
      <c r="E100">
        <f t="shared" si="1"/>
        <v>-0.00023108720779418945</v>
      </c>
      <c r="F100">
        <f t="shared" si="1"/>
        <v>0.7927899956703186</v>
      </c>
      <c r="G100">
        <f t="shared" si="1"/>
        <v>0.10390189596121975</v>
      </c>
      <c r="H100">
        <f t="shared" si="1"/>
        <v>0.12525111809372902</v>
      </c>
      <c r="I100">
        <f t="shared" si="0"/>
        <v>0.24069124460220337</v>
      </c>
      <c r="J100">
        <f t="shared" si="0"/>
        <v>0.19892709255218505</v>
      </c>
      <c r="K100">
        <f t="shared" si="0"/>
        <v>0.1489839</v>
      </c>
      <c r="L100">
        <f t="shared" si="0"/>
        <v>0.1264275</v>
      </c>
      <c r="M100">
        <f t="shared" si="0"/>
        <v>0.1820665053959794</v>
      </c>
    </row>
    <row r="101" spans="1:13" ht="12.75">
      <c r="A101" t="s">
        <v>106</v>
      </c>
      <c r="B101">
        <v>0.006723699625581503</v>
      </c>
      <c r="D101">
        <f t="shared" si="1"/>
        <v>0.8206779956817627</v>
      </c>
      <c r="E101">
        <f t="shared" si="1"/>
        <v>-0.00023108720779418945</v>
      </c>
      <c r="F101">
        <f t="shared" si="1"/>
        <v>0.7927899956703186</v>
      </c>
      <c r="G101">
        <f t="shared" si="1"/>
        <v>0.10390189596121975</v>
      </c>
      <c r="H101">
        <f t="shared" si="1"/>
        <v>0.12525111809372902</v>
      </c>
      <c r="I101">
        <f t="shared" si="0"/>
        <v>0.24069124460220337</v>
      </c>
      <c r="J101">
        <f t="shared" si="0"/>
        <v>0.19892709255218505</v>
      </c>
      <c r="K101">
        <f t="shared" si="0"/>
        <v>0.1489839</v>
      </c>
      <c r="L101">
        <f t="shared" si="0"/>
        <v>0.1264275</v>
      </c>
      <c r="M101">
        <f t="shared" si="0"/>
        <v>0.1820665053959794</v>
      </c>
    </row>
    <row r="102" ht="12.75">
      <c r="A102" s="1" t="s">
        <v>115</v>
      </c>
    </row>
    <row r="103" spans="1:4" ht="12.75">
      <c r="A103" s="1" t="s">
        <v>116</v>
      </c>
      <c r="D103" t="s">
        <v>114</v>
      </c>
    </row>
    <row r="104" spans="1:11" ht="12.75">
      <c r="A104" s="1" t="s">
        <v>117</v>
      </c>
      <c r="D104" t="s">
        <v>107</v>
      </c>
      <c r="E104" t="s">
        <v>108</v>
      </c>
      <c r="F104" t="s">
        <v>108</v>
      </c>
      <c r="G104" t="s">
        <v>109</v>
      </c>
      <c r="H104" t="s">
        <v>110</v>
      </c>
      <c r="I104" t="s">
        <v>111</v>
      </c>
      <c r="J104" t="s">
        <v>112</v>
      </c>
      <c r="K104" t="s">
        <v>113</v>
      </c>
    </row>
    <row r="105" spans="1:13" ht="12.75">
      <c r="A105" s="1" t="s">
        <v>118</v>
      </c>
      <c r="D105">
        <f aca="true" t="shared" si="2" ref="D105:M105">($B98-D98)^2</f>
        <v>2.8082314110476467</v>
      </c>
      <c r="E105">
        <f t="shared" si="2"/>
        <v>0.7308006133155374</v>
      </c>
      <c r="F105">
        <f t="shared" si="2"/>
        <v>2.7155409660509235</v>
      </c>
      <c r="G105">
        <f t="shared" si="2"/>
        <v>0.9196843619016764</v>
      </c>
      <c r="H105">
        <f t="shared" si="2"/>
        <v>0.9610880340799532</v>
      </c>
      <c r="I105">
        <f t="shared" si="2"/>
        <v>1.200758138029471</v>
      </c>
      <c r="J105">
        <f t="shared" si="2"/>
        <v>1.1109728100734233</v>
      </c>
      <c r="K105">
        <f t="shared" si="2"/>
        <v>1.0081841907770086</v>
      </c>
      <c r="L105">
        <f t="shared" si="2"/>
        <v>0.9633959522517888</v>
      </c>
      <c r="M105">
        <f t="shared" si="2"/>
        <v>1.0757140629817874</v>
      </c>
    </row>
    <row r="106" spans="4:13" ht="12.75">
      <c r="D106">
        <f aca="true" t="shared" si="3" ref="D106:K108">($B99-D99)^2</f>
        <v>0.36681617356681095</v>
      </c>
      <c r="E106">
        <f t="shared" si="3"/>
        <v>0.04633496187628183</v>
      </c>
      <c r="F106">
        <f t="shared" si="3"/>
        <v>0.33381298395184644</v>
      </c>
      <c r="G106">
        <f t="shared" si="3"/>
        <v>0.012348230057846646</v>
      </c>
      <c r="H106">
        <f t="shared" si="3"/>
        <v>0.008059257618292862</v>
      </c>
      <c r="I106">
        <f t="shared" si="3"/>
        <v>0.0006587824876922443</v>
      </c>
      <c r="J106">
        <f t="shared" si="3"/>
        <v>0.0002591260817414657</v>
      </c>
      <c r="K106">
        <f t="shared" si="3"/>
        <v>0.004361359023542205</v>
      </c>
      <c r="L106">
        <f aca="true" t="shared" si="4" ref="L106:M108">($B99-L99)^2</f>
        <v>0.007849425960909182</v>
      </c>
      <c r="M106">
        <f t="shared" si="4"/>
        <v>0.0010862284976314563</v>
      </c>
    </row>
    <row r="107" spans="4:13" ht="12.75">
      <c r="D107">
        <f t="shared" si="3"/>
        <v>0.1135497258792526</v>
      </c>
      <c r="E107">
        <f t="shared" si="3"/>
        <v>0.2341956788218944</v>
      </c>
      <c r="F107">
        <f t="shared" si="3"/>
        <v>0.0955325494888406</v>
      </c>
      <c r="G107">
        <f t="shared" si="3"/>
        <v>0.14425160828277056</v>
      </c>
      <c r="H107">
        <f t="shared" si="3"/>
        <v>0.12849032785840597</v>
      </c>
      <c r="I107">
        <f t="shared" si="3"/>
        <v>0.05905645980647378</v>
      </c>
      <c r="J107">
        <f t="shared" si="3"/>
        <v>0.08109936416776918</v>
      </c>
      <c r="K107">
        <f t="shared" si="3"/>
        <v>0.11203928155292493</v>
      </c>
      <c r="L107">
        <f t="shared" si="4"/>
        <v>0.12764835066182023</v>
      </c>
      <c r="M107">
        <f t="shared" si="4"/>
        <v>0.09098674275953882</v>
      </c>
    </row>
    <row r="108" spans="4:13" ht="12.75">
      <c r="D108">
        <f t="shared" si="3"/>
        <v>0.6625215960683135</v>
      </c>
      <c r="E108">
        <f t="shared" si="3"/>
        <v>4.836905989769589E-05</v>
      </c>
      <c r="F108">
        <f t="shared" si="3"/>
        <v>0.6179002217774923</v>
      </c>
      <c r="G108">
        <f t="shared" si="3"/>
        <v>0.009443601843047855</v>
      </c>
      <c r="H108">
        <f t="shared" si="3"/>
        <v>0.014048748928723357</v>
      </c>
      <c r="I108">
        <f t="shared" si="3"/>
        <v>0.05474081210238758</v>
      </c>
      <c r="J108">
        <f t="shared" si="3"/>
        <v>0.03694214425249835</v>
      </c>
      <c r="K108">
        <f t="shared" si="3"/>
        <v>0.020237964610569703</v>
      </c>
      <c r="L108">
        <f t="shared" si="4"/>
        <v>0.014328999824078634</v>
      </c>
      <c r="M108">
        <f t="shared" si="4"/>
        <v>0.030745099535435486</v>
      </c>
    </row>
    <row r="110" spans="4:13" ht="12.75">
      <c r="D110">
        <f>AVERAGE(D105:D108)</f>
        <v>0.987779726640506</v>
      </c>
      <c r="E110">
        <f aca="true" t="shared" si="5" ref="E110:M110">AVERAGE(E105:E108)</f>
        <v>0.25284490576840285</v>
      </c>
      <c r="F110">
        <f t="shared" si="5"/>
        <v>0.9406966803172756</v>
      </c>
      <c r="G110">
        <f t="shared" si="5"/>
        <v>0.2714319505213354</v>
      </c>
      <c r="H110">
        <f t="shared" si="5"/>
        <v>0.2779215921213438</v>
      </c>
      <c r="I110">
        <f t="shared" si="5"/>
        <v>0.32880354810650614</v>
      </c>
      <c r="J110">
        <f t="shared" si="5"/>
        <v>0.3073183611438581</v>
      </c>
      <c r="K110">
        <f t="shared" si="5"/>
        <v>0.2862056989910114</v>
      </c>
      <c r="L110">
        <f t="shared" si="5"/>
        <v>0.2783056821746492</v>
      </c>
      <c r="M110">
        <f t="shared" si="5"/>
        <v>0.29963303344359826</v>
      </c>
    </row>
    <row r="111" spans="4:13" ht="12.75">
      <c r="D111">
        <f>1/D110</f>
        <v>1.0123714559328485</v>
      </c>
      <c r="E111">
        <f aca="true" t="shared" si="6" ref="E111:L111">1/E110</f>
        <v>3.9549936628581523</v>
      </c>
      <c r="F111">
        <f t="shared" si="6"/>
        <v>1.0630419144912076</v>
      </c>
      <c r="G111">
        <f t="shared" si="6"/>
        <v>3.6841646610847194</v>
      </c>
      <c r="H111">
        <f t="shared" si="6"/>
        <v>3.5981371305738215</v>
      </c>
      <c r="I111">
        <f t="shared" si="6"/>
        <v>3.0413297111869357</v>
      </c>
      <c r="J111">
        <f t="shared" si="6"/>
        <v>3.2539546165674507</v>
      </c>
      <c r="K111">
        <f t="shared" si="6"/>
        <v>3.4939905233382724</v>
      </c>
      <c r="L111">
        <f t="shared" si="6"/>
        <v>3.593171336589727</v>
      </c>
      <c r="M111">
        <f>SUM(D111:L111)</f>
        <v>26.695155012623136</v>
      </c>
    </row>
    <row r="113" spans="1:14" ht="12.75">
      <c r="A113" s="1" t="s">
        <v>115</v>
      </c>
      <c r="D113" s="4">
        <f>B101</f>
        <v>0.006723699625581503</v>
      </c>
      <c r="E113" s="3">
        <f>(MIN(B2:B101)+MAX(B2:B101))/2</f>
        <v>-0.00023108720779418945</v>
      </c>
      <c r="F113" s="3">
        <f>(B101+B2)/2</f>
        <v>0.385812847642228</v>
      </c>
      <c r="G113" s="3">
        <f>AVERAGE(B2:B101)</f>
        <v>0.09824936934746802</v>
      </c>
      <c r="H113" s="3">
        <f>MEDIAN(B2:B101)</f>
        <v>0.12525111809372902</v>
      </c>
      <c r="I113" s="3">
        <f>AVERAGE(B99:B101)</f>
        <v>0.23515159310773015</v>
      </c>
      <c r="J113" s="3">
        <f>AVERAGE(B97:B101)</f>
        <v>0.1342065836302936</v>
      </c>
      <c r="K113" s="3">
        <v>0.104161</v>
      </c>
      <c r="L113" s="3">
        <v>-0.01265</v>
      </c>
      <c r="M113" s="4">
        <f>(D111*D113+E111*E113+F111*F113+G111*G113+H111*H113+I111*I113+J111*J113+K111*K113+L111*L113)/M111</f>
        <v>0.10110543661794717</v>
      </c>
      <c r="N113" s="3">
        <f>AVERAGE(D113:L113)</f>
        <v>0.11963056935991512</v>
      </c>
    </row>
    <row r="114" spans="1:13" ht="12.75">
      <c r="A114" s="1" t="s">
        <v>116</v>
      </c>
      <c r="D114" s="3">
        <f>D113</f>
        <v>0.006723699625581503</v>
      </c>
      <c r="E114" s="3">
        <f aca="true" t="shared" si="7" ref="E114:M116">E113</f>
        <v>-0.00023108720779418945</v>
      </c>
      <c r="F114" s="3">
        <f t="shared" si="7"/>
        <v>0.385812847642228</v>
      </c>
      <c r="G114" s="3">
        <f t="shared" si="7"/>
        <v>0.09824936934746802</v>
      </c>
      <c r="H114" s="3">
        <f t="shared" si="7"/>
        <v>0.12525111809372902</v>
      </c>
      <c r="I114" s="3">
        <f t="shared" si="7"/>
        <v>0.23515159310773015</v>
      </c>
      <c r="J114" s="3">
        <f t="shared" si="7"/>
        <v>0.1342065836302936</v>
      </c>
      <c r="K114" s="3">
        <f t="shared" si="7"/>
        <v>0.104161</v>
      </c>
      <c r="L114" s="3">
        <f t="shared" si="7"/>
        <v>-0.01265</v>
      </c>
      <c r="M114" s="3">
        <f>M113</f>
        <v>0.10110543661794717</v>
      </c>
    </row>
    <row r="115" spans="1:13" ht="12.75">
      <c r="A115" s="1" t="s">
        <v>117</v>
      </c>
      <c r="D115" s="3">
        <f>D114</f>
        <v>0.006723699625581503</v>
      </c>
      <c r="E115" s="3">
        <f t="shared" si="7"/>
        <v>-0.00023108720779418945</v>
      </c>
      <c r="F115" s="3">
        <f t="shared" si="7"/>
        <v>0.385812847642228</v>
      </c>
      <c r="G115" s="3">
        <f t="shared" si="7"/>
        <v>0.09824936934746802</v>
      </c>
      <c r="H115" s="3">
        <f t="shared" si="7"/>
        <v>0.12525111809372902</v>
      </c>
      <c r="I115" s="3">
        <f t="shared" si="7"/>
        <v>0.23515159310773015</v>
      </c>
      <c r="J115" s="3">
        <f t="shared" si="7"/>
        <v>0.1342065836302936</v>
      </c>
      <c r="K115" s="3">
        <f t="shared" si="7"/>
        <v>0.104161</v>
      </c>
      <c r="L115" s="3">
        <f t="shared" si="7"/>
        <v>-0.01265</v>
      </c>
      <c r="M115" s="3">
        <f t="shared" si="7"/>
        <v>0.10110543661794717</v>
      </c>
    </row>
    <row r="116" spans="1:13" ht="12.75">
      <c r="A116" s="1" t="s">
        <v>118</v>
      </c>
      <c r="D116" s="3">
        <f>D115</f>
        <v>0.006723699625581503</v>
      </c>
      <c r="E116" s="3">
        <f t="shared" si="7"/>
        <v>-0.00023108720779418945</v>
      </c>
      <c r="F116" s="3">
        <f t="shared" si="7"/>
        <v>0.385812847642228</v>
      </c>
      <c r="G116" s="3">
        <f t="shared" si="7"/>
        <v>0.09824936934746802</v>
      </c>
      <c r="H116" s="3">
        <f t="shared" si="7"/>
        <v>0.12525111809372902</v>
      </c>
      <c r="I116" s="3">
        <f t="shared" si="7"/>
        <v>0.23515159310773015</v>
      </c>
      <c r="J116" s="3">
        <f t="shared" si="7"/>
        <v>0.1342065836302936</v>
      </c>
      <c r="K116" s="3">
        <f t="shared" si="7"/>
        <v>0.104161</v>
      </c>
      <c r="L116" s="3">
        <f t="shared" si="7"/>
        <v>-0.01265</v>
      </c>
      <c r="M116" s="3">
        <f t="shared" si="7"/>
        <v>0.10110543661794717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A1">
      <selection activeCell="E121" sqref="E121"/>
    </sheetView>
  </sheetViews>
  <sheetFormatPr defaultColWidth="11.421875" defaultRowHeight="12.75"/>
  <cols>
    <col min="4" max="12" width="7.421875" style="0" customWidth="1"/>
  </cols>
  <sheetData>
    <row r="1" spans="1:2" ht="12.75">
      <c r="A1" t="s">
        <v>0</v>
      </c>
      <c r="B1" t="s">
        <v>5</v>
      </c>
    </row>
    <row r="2" spans="1:2" ht="12.75">
      <c r="A2" t="s">
        <v>7</v>
      </c>
      <c r="B2">
        <v>0.9247272610664368</v>
      </c>
    </row>
    <row r="3" spans="1:2" ht="12.75">
      <c r="A3" t="s">
        <v>8</v>
      </c>
      <c r="B3">
        <v>0.9891372919082642</v>
      </c>
    </row>
    <row r="4" spans="1:2" ht="12.75">
      <c r="A4" t="s">
        <v>9</v>
      </c>
      <c r="B4">
        <v>0.5091999769210815</v>
      </c>
    </row>
    <row r="5" spans="1:2" ht="12.75">
      <c r="A5" t="s">
        <v>10</v>
      </c>
      <c r="B5">
        <v>-0.5739012360572815</v>
      </c>
    </row>
    <row r="6" spans="1:2" ht="12.75" hidden="1">
      <c r="A6" t="s">
        <v>11</v>
      </c>
      <c r="B6">
        <v>0.9258978962898254</v>
      </c>
    </row>
    <row r="7" spans="1:2" ht="12.75" hidden="1">
      <c r="A7" t="s">
        <v>12</v>
      </c>
      <c r="B7">
        <v>0.994873583316803</v>
      </c>
    </row>
    <row r="8" spans="1:2" ht="12.75" hidden="1">
      <c r="A8" t="s">
        <v>13</v>
      </c>
      <c r="B8">
        <v>0.9849547147750854</v>
      </c>
    </row>
    <row r="9" spans="1:2" ht="12.75" hidden="1">
      <c r="A9" t="s">
        <v>14</v>
      </c>
      <c r="B9">
        <v>0.3338819742202759</v>
      </c>
    </row>
    <row r="10" spans="1:2" ht="12.75" hidden="1">
      <c r="A10" t="s">
        <v>15</v>
      </c>
      <c r="B10">
        <v>0.8944196105003357</v>
      </c>
    </row>
    <row r="11" spans="1:2" ht="12.75" hidden="1">
      <c r="A11" t="s">
        <v>16</v>
      </c>
      <c r="B11">
        <v>0.8694449663162231</v>
      </c>
    </row>
    <row r="12" spans="1:2" ht="12.75" hidden="1">
      <c r="A12" t="s">
        <v>17</v>
      </c>
      <c r="B12">
        <v>0.5957944393157959</v>
      </c>
    </row>
    <row r="13" spans="1:2" ht="12.75" hidden="1">
      <c r="A13" t="s">
        <v>18</v>
      </c>
      <c r="B13">
        <v>0.7337085008621216</v>
      </c>
    </row>
    <row r="14" spans="1:2" ht="12.75" hidden="1">
      <c r="A14" t="s">
        <v>19</v>
      </c>
      <c r="B14">
        <v>0.060477837920188904</v>
      </c>
    </row>
    <row r="15" spans="1:2" ht="12.75" hidden="1">
      <c r="A15" t="s">
        <v>20</v>
      </c>
      <c r="B15">
        <v>0.7510882616043091</v>
      </c>
    </row>
    <row r="16" spans="1:2" ht="12.75" hidden="1">
      <c r="A16" t="s">
        <v>21</v>
      </c>
      <c r="B16">
        <v>-0.6975606083869934</v>
      </c>
    </row>
    <row r="17" spans="1:2" ht="12.75" hidden="1">
      <c r="A17" t="s">
        <v>22</v>
      </c>
      <c r="B17">
        <v>0.9818158745765686</v>
      </c>
    </row>
    <row r="18" spans="1:2" ht="12.75" hidden="1">
      <c r="A18" t="s">
        <v>23</v>
      </c>
      <c r="B18">
        <v>0.936812698841095</v>
      </c>
    </row>
    <row r="19" spans="1:2" ht="12.75" hidden="1">
      <c r="A19" t="s">
        <v>24</v>
      </c>
      <c r="B19">
        <v>0.9780724048614502</v>
      </c>
    </row>
    <row r="20" spans="1:2" ht="12.75" hidden="1">
      <c r="A20" t="s">
        <v>25</v>
      </c>
      <c r="B20">
        <v>-0.010532347485423088</v>
      </c>
    </row>
    <row r="21" spans="1:2" ht="12.75" hidden="1">
      <c r="A21" t="s">
        <v>26</v>
      </c>
      <c r="B21">
        <v>0.892370879650116</v>
      </c>
    </row>
    <row r="22" spans="1:2" ht="12.75" hidden="1">
      <c r="A22" t="s">
        <v>27</v>
      </c>
      <c r="B22">
        <v>0.6463044285774231</v>
      </c>
    </row>
    <row r="23" spans="1:2" ht="12.75" hidden="1">
      <c r="A23" t="s">
        <v>28</v>
      </c>
      <c r="B23">
        <v>0.08449476957321167</v>
      </c>
    </row>
    <row r="24" spans="1:2" ht="12.75" hidden="1">
      <c r="A24" t="s">
        <v>29</v>
      </c>
      <c r="B24">
        <v>-0.2388647198677063</v>
      </c>
    </row>
    <row r="25" spans="1:2" ht="12.75" hidden="1">
      <c r="A25" t="s">
        <v>30</v>
      </c>
      <c r="B25">
        <v>-0.9185370802879333</v>
      </c>
    </row>
    <row r="26" spans="1:2" ht="12.75" hidden="1">
      <c r="A26" t="s">
        <v>31</v>
      </c>
      <c r="B26">
        <v>-0.13982868194580078</v>
      </c>
    </row>
    <row r="27" spans="1:2" ht="12.75" hidden="1">
      <c r="A27" t="s">
        <v>32</v>
      </c>
      <c r="B27">
        <v>0.5357291102409363</v>
      </c>
    </row>
    <row r="28" spans="1:2" ht="12.75" hidden="1">
      <c r="A28" t="s">
        <v>33</v>
      </c>
      <c r="B28">
        <v>-0.043789610266685486</v>
      </c>
    </row>
    <row r="29" spans="1:2" ht="12.75" hidden="1">
      <c r="A29" t="s">
        <v>34</v>
      </c>
      <c r="B29">
        <v>0.8494471907615662</v>
      </c>
    </row>
    <row r="30" spans="1:2" ht="12.75" hidden="1">
      <c r="A30" t="s">
        <v>35</v>
      </c>
      <c r="B30">
        <v>0.8255040645599365</v>
      </c>
    </row>
    <row r="31" spans="1:2" ht="12.75" hidden="1">
      <c r="A31" t="s">
        <v>36</v>
      </c>
      <c r="B31">
        <v>0.3992392420768738</v>
      </c>
    </row>
    <row r="32" spans="1:2" ht="12.75" hidden="1">
      <c r="A32" t="s">
        <v>37</v>
      </c>
      <c r="B32">
        <v>0.740906834602356</v>
      </c>
    </row>
    <row r="33" spans="1:2" ht="12.75" hidden="1">
      <c r="A33" t="s">
        <v>38</v>
      </c>
      <c r="B33">
        <v>0.7211396098136902</v>
      </c>
    </row>
    <row r="34" spans="1:2" ht="12.75" hidden="1">
      <c r="A34" t="s">
        <v>39</v>
      </c>
      <c r="B34">
        <v>0.7985501885414124</v>
      </c>
    </row>
    <row r="35" spans="1:2" ht="12.75" hidden="1">
      <c r="A35" t="s">
        <v>40</v>
      </c>
      <c r="B35">
        <v>0.8551017642021179</v>
      </c>
    </row>
    <row r="36" spans="1:2" ht="12.75" hidden="1">
      <c r="A36" t="s">
        <v>41</v>
      </c>
      <c r="B36">
        <v>0.9410046339035034</v>
      </c>
    </row>
    <row r="37" spans="1:2" ht="12.75" hidden="1">
      <c r="A37" t="s">
        <v>42</v>
      </c>
      <c r="B37">
        <v>-0.2715749442577362</v>
      </c>
    </row>
    <row r="38" spans="1:2" ht="12.75" hidden="1">
      <c r="A38" t="s">
        <v>43</v>
      </c>
      <c r="B38">
        <v>0.19297637045383453</v>
      </c>
    </row>
    <row r="39" spans="1:2" ht="12.75" hidden="1">
      <c r="A39" t="s">
        <v>44</v>
      </c>
      <c r="B39">
        <v>0.763609766960144</v>
      </c>
    </row>
    <row r="40" spans="1:2" ht="12.75" hidden="1">
      <c r="A40" t="s">
        <v>45</v>
      </c>
      <c r="B40">
        <v>0.9543350338935852</v>
      </c>
    </row>
    <row r="41" spans="1:2" ht="12.75" hidden="1">
      <c r="A41" t="s">
        <v>46</v>
      </c>
      <c r="B41">
        <v>0.593073308467865</v>
      </c>
    </row>
    <row r="42" spans="1:2" ht="12.75" hidden="1">
      <c r="A42" t="s">
        <v>47</v>
      </c>
      <c r="B42">
        <v>0.7910895943641663</v>
      </c>
    </row>
    <row r="43" spans="1:2" ht="12.75" hidden="1">
      <c r="A43" t="s">
        <v>48</v>
      </c>
      <c r="B43">
        <v>0.9724596738815308</v>
      </c>
    </row>
    <row r="44" spans="1:2" ht="12.75" hidden="1">
      <c r="A44" t="s">
        <v>49</v>
      </c>
      <c r="B44">
        <v>-0.10060159862041473</v>
      </c>
    </row>
    <row r="45" spans="1:2" ht="12.75" hidden="1">
      <c r="A45" t="s">
        <v>50</v>
      </c>
      <c r="B45">
        <v>0.9569625854492188</v>
      </c>
    </row>
    <row r="46" spans="1:2" ht="12.75" hidden="1">
      <c r="A46" t="s">
        <v>51</v>
      </c>
      <c r="B46">
        <v>0.4124554693698883</v>
      </c>
    </row>
    <row r="47" spans="1:2" ht="12.75" hidden="1">
      <c r="A47" t="s">
        <v>52</v>
      </c>
      <c r="B47">
        <v>0.7314381003379822</v>
      </c>
    </row>
    <row r="48" spans="1:2" ht="12.75" hidden="1">
      <c r="A48" t="s">
        <v>53</v>
      </c>
      <c r="B48">
        <v>0.6268949508666992</v>
      </c>
    </row>
    <row r="49" spans="1:2" ht="12.75" hidden="1">
      <c r="A49" t="s">
        <v>54</v>
      </c>
      <c r="B49">
        <v>0.8464145064353943</v>
      </c>
    </row>
    <row r="50" spans="1:2" ht="12.75" hidden="1">
      <c r="A50" t="s">
        <v>55</v>
      </c>
      <c r="B50">
        <v>0.18981745839118958</v>
      </c>
    </row>
    <row r="51" spans="1:2" ht="12.75" hidden="1">
      <c r="A51" t="s">
        <v>56</v>
      </c>
      <c r="B51">
        <v>0.8442248106002808</v>
      </c>
    </row>
    <row r="52" spans="1:2" ht="12.75" hidden="1">
      <c r="A52" t="s">
        <v>57</v>
      </c>
      <c r="B52">
        <v>0.9213164448738098</v>
      </c>
    </row>
    <row r="53" spans="1:2" ht="12.75" hidden="1">
      <c r="A53" t="s">
        <v>58</v>
      </c>
      <c r="B53">
        <v>0.1774573028087616</v>
      </c>
    </row>
    <row r="54" spans="1:2" ht="12.75" hidden="1">
      <c r="A54" t="s">
        <v>59</v>
      </c>
      <c r="B54">
        <v>0.9990185499191284</v>
      </c>
    </row>
    <row r="55" spans="1:2" ht="12.75" hidden="1">
      <c r="A55" t="s">
        <v>60</v>
      </c>
      <c r="B55">
        <v>0.9985077381134033</v>
      </c>
    </row>
    <row r="56" spans="1:2" ht="12.75" hidden="1">
      <c r="A56" t="s">
        <v>61</v>
      </c>
      <c r="B56">
        <v>0.9995185732841492</v>
      </c>
    </row>
    <row r="57" spans="1:2" ht="12.75" hidden="1">
      <c r="A57" t="s">
        <v>62</v>
      </c>
      <c r="B57">
        <v>0.7298145294189453</v>
      </c>
    </row>
    <row r="58" spans="1:2" ht="12.75" hidden="1">
      <c r="A58" t="s">
        <v>63</v>
      </c>
      <c r="B58">
        <v>0.06268877536058426</v>
      </c>
    </row>
    <row r="59" spans="1:2" ht="12.75" hidden="1">
      <c r="A59" t="s">
        <v>64</v>
      </c>
      <c r="B59">
        <v>0.9499210715293884</v>
      </c>
    </row>
    <row r="60" spans="1:2" ht="12.75" hidden="1">
      <c r="A60" t="s">
        <v>65</v>
      </c>
      <c r="B60">
        <v>0.9135703444480896</v>
      </c>
    </row>
    <row r="61" spans="1:2" ht="12.75" hidden="1">
      <c r="A61" t="s">
        <v>66</v>
      </c>
      <c r="B61">
        <v>0.9970543384552002</v>
      </c>
    </row>
    <row r="62" spans="1:2" ht="12.75" hidden="1">
      <c r="A62" t="s">
        <v>67</v>
      </c>
      <c r="B62">
        <v>0.787106454372406</v>
      </c>
    </row>
    <row r="63" spans="1:2" ht="12.75" hidden="1">
      <c r="A63" t="s">
        <v>68</v>
      </c>
      <c r="B63">
        <v>0.9227075576782227</v>
      </c>
    </row>
    <row r="64" spans="1:2" ht="12.75" hidden="1">
      <c r="A64" t="s">
        <v>69</v>
      </c>
      <c r="B64">
        <v>-0.9784903526306152</v>
      </c>
    </row>
    <row r="65" spans="1:2" ht="12.75" hidden="1">
      <c r="A65" t="s">
        <v>70</v>
      </c>
      <c r="B65">
        <v>0.622340202331543</v>
      </c>
    </row>
    <row r="66" spans="1:2" ht="12.75" hidden="1">
      <c r="A66" t="s">
        <v>71</v>
      </c>
      <c r="B66">
        <v>0.9496210217475891</v>
      </c>
    </row>
    <row r="67" spans="1:2" ht="12.75" hidden="1">
      <c r="A67" t="s">
        <v>72</v>
      </c>
      <c r="B67">
        <v>0.18249958753585815</v>
      </c>
    </row>
    <row r="68" spans="1:2" ht="12.75" hidden="1">
      <c r="A68" t="s">
        <v>73</v>
      </c>
      <c r="B68">
        <v>0.21613086760044098</v>
      </c>
    </row>
    <row r="69" spans="1:2" ht="12.75" hidden="1">
      <c r="A69" t="s">
        <v>74</v>
      </c>
      <c r="B69">
        <v>0.9946191906929016</v>
      </c>
    </row>
    <row r="70" spans="1:2" ht="12.75" hidden="1">
      <c r="A70" t="s">
        <v>75</v>
      </c>
      <c r="B70">
        <v>0.9887468218803406</v>
      </c>
    </row>
    <row r="71" spans="1:2" ht="12.75" hidden="1">
      <c r="A71" t="s">
        <v>76</v>
      </c>
      <c r="B71">
        <v>0.8480090498924255</v>
      </c>
    </row>
    <row r="72" spans="1:2" ht="12.75" hidden="1">
      <c r="A72" t="s">
        <v>77</v>
      </c>
      <c r="B72">
        <v>0.9978107213973999</v>
      </c>
    </row>
    <row r="73" spans="1:2" ht="12.75" hidden="1">
      <c r="A73" t="s">
        <v>78</v>
      </c>
      <c r="B73">
        <v>0.551830530166626</v>
      </c>
    </row>
    <row r="74" spans="1:2" ht="12.75" hidden="1">
      <c r="A74" t="s">
        <v>79</v>
      </c>
      <c r="B74">
        <v>0.8934066295623779</v>
      </c>
    </row>
    <row r="75" spans="1:2" ht="12.75" hidden="1">
      <c r="A75" t="s">
        <v>80</v>
      </c>
      <c r="B75">
        <v>0.9643465876579285</v>
      </c>
    </row>
    <row r="76" spans="1:2" ht="12.75" hidden="1">
      <c r="A76" t="s">
        <v>81</v>
      </c>
      <c r="B76">
        <v>0.22589607536792755</v>
      </c>
    </row>
    <row r="77" spans="1:2" ht="12.75" hidden="1">
      <c r="A77" t="s">
        <v>82</v>
      </c>
      <c r="B77">
        <v>0.14289171993732452</v>
      </c>
    </row>
    <row r="78" spans="1:2" ht="12.75" hidden="1">
      <c r="A78" t="s">
        <v>83</v>
      </c>
      <c r="B78">
        <v>0.6573784351348877</v>
      </c>
    </row>
    <row r="79" spans="1:2" ht="12.75" hidden="1">
      <c r="A79" t="s">
        <v>84</v>
      </c>
      <c r="B79">
        <v>0.9980524778366089</v>
      </c>
    </row>
    <row r="80" spans="1:2" ht="12.75" hidden="1">
      <c r="A80" t="s">
        <v>85</v>
      </c>
      <c r="B80">
        <v>0.9991620779037476</v>
      </c>
    </row>
    <row r="81" spans="1:2" ht="12.75" hidden="1">
      <c r="A81" t="s">
        <v>86</v>
      </c>
      <c r="B81">
        <v>0.7546837329864502</v>
      </c>
    </row>
    <row r="82" spans="1:2" ht="12.75" hidden="1">
      <c r="A82" t="s">
        <v>87</v>
      </c>
      <c r="B82">
        <v>0.7340759038925171</v>
      </c>
    </row>
    <row r="83" spans="1:2" ht="12.75" hidden="1">
      <c r="A83" t="s">
        <v>88</v>
      </c>
      <c r="B83">
        <v>0.9795138835906982</v>
      </c>
    </row>
    <row r="84" spans="1:2" ht="12.75" hidden="1">
      <c r="A84" t="s">
        <v>89</v>
      </c>
      <c r="B84">
        <v>0.9769706130027771</v>
      </c>
    </row>
    <row r="85" spans="1:2" ht="12.75" hidden="1">
      <c r="A85" t="s">
        <v>90</v>
      </c>
      <c r="B85">
        <v>0.9999808073043823</v>
      </c>
    </row>
    <row r="86" spans="1:2" ht="12.75" hidden="1">
      <c r="A86" t="s">
        <v>91</v>
      </c>
      <c r="B86">
        <v>0.756205677986145</v>
      </c>
    </row>
    <row r="87" spans="1:2" ht="12.75" hidden="1">
      <c r="A87" t="s">
        <v>92</v>
      </c>
      <c r="B87">
        <v>0.9971076250076294</v>
      </c>
    </row>
    <row r="88" spans="1:2" ht="12.75" hidden="1">
      <c r="A88" t="s">
        <v>93</v>
      </c>
      <c r="B88">
        <v>0.7725405097007751</v>
      </c>
    </row>
    <row r="89" spans="1:2" ht="12.75" hidden="1">
      <c r="A89" t="s">
        <v>94</v>
      </c>
      <c r="B89">
        <v>0.9901406764984131</v>
      </c>
    </row>
    <row r="90" spans="1:2" ht="12.75">
      <c r="A90" t="s">
        <v>95</v>
      </c>
      <c r="B90">
        <v>0.6598371267318726</v>
      </c>
    </row>
    <row r="91" spans="1:2" ht="12.75">
      <c r="A91" t="s">
        <v>96</v>
      </c>
      <c r="B91">
        <v>0.13836607336997986</v>
      </c>
    </row>
    <row r="92" spans="1:2" ht="12.75">
      <c r="A92" t="s">
        <v>97</v>
      </c>
      <c r="B92">
        <v>0.7587378025054932</v>
      </c>
    </row>
    <row r="93" spans="1:2" ht="12.75">
      <c r="A93" t="s">
        <v>98</v>
      </c>
      <c r="B93">
        <v>0.591286838054657</v>
      </c>
    </row>
    <row r="94" spans="1:2" ht="12.75">
      <c r="A94" t="s">
        <v>99</v>
      </c>
      <c r="B94">
        <v>0.3722873330116272</v>
      </c>
    </row>
    <row r="95" spans="1:2" ht="12.75">
      <c r="A95" t="s">
        <v>100</v>
      </c>
      <c r="B95">
        <v>0.8971072435379028</v>
      </c>
    </row>
    <row r="96" spans="1:2" ht="12.75">
      <c r="A96" t="s">
        <v>101</v>
      </c>
      <c r="B96">
        <v>0.9382615685462952</v>
      </c>
    </row>
    <row r="97" spans="1:13" ht="12.75">
      <c r="A97" t="s">
        <v>102</v>
      </c>
      <c r="B97">
        <v>0.872765302658081</v>
      </c>
      <c r="D97" t="s">
        <v>107</v>
      </c>
      <c r="E97" t="s">
        <v>108</v>
      </c>
      <c r="F97" t="s">
        <v>108</v>
      </c>
      <c r="G97" t="s">
        <v>109</v>
      </c>
      <c r="H97" t="s">
        <v>110</v>
      </c>
      <c r="I97" t="s">
        <v>111</v>
      </c>
      <c r="J97" t="s">
        <v>112</v>
      </c>
      <c r="K97" t="s">
        <v>113</v>
      </c>
      <c r="L97" s="2" t="s">
        <v>119</v>
      </c>
      <c r="M97" s="2" t="s">
        <v>120</v>
      </c>
    </row>
    <row r="98" spans="1:13" ht="12.75">
      <c r="A98" t="s">
        <v>103</v>
      </c>
      <c r="B98">
        <v>0.8863652944564819</v>
      </c>
      <c r="D98">
        <f>B97</f>
        <v>0.872765302658081</v>
      </c>
      <c r="E98">
        <f>(MIN(B2:B97)+MAX(B2:B97))/2</f>
        <v>0.010745227336883545</v>
      </c>
      <c r="F98">
        <f>(B97+B2)/2</f>
        <v>0.8987462818622589</v>
      </c>
      <c r="G98">
        <f>AVERAGE(B2:B97)</f>
        <v>0.6201819047370615</v>
      </c>
      <c r="H98">
        <f>MEDIAN(B2:B97)</f>
        <v>0.7798234820365906</v>
      </c>
      <c r="I98">
        <f>AVERAGE(B95:B97)</f>
        <v>0.9027113715807596</v>
      </c>
      <c r="J98">
        <f>AVERAGE(B93:B97)</f>
        <v>0.7343416571617126</v>
      </c>
      <c r="K98">
        <v>0.7451424</v>
      </c>
      <c r="L98">
        <v>0.6909767</v>
      </c>
      <c r="M98">
        <f>(D111*D98+E111*E98+F111*F98+G111*G98+H111*H98+I111*I98+J111*J98+K111*K98+L111*L98)/M111</f>
        <v>0.7395212577047245</v>
      </c>
    </row>
    <row r="99" spans="1:13" ht="12.75">
      <c r="A99" t="s">
        <v>104</v>
      </c>
      <c r="B99">
        <v>0.0653444305062294</v>
      </c>
      <c r="D99">
        <f>D98</f>
        <v>0.872765302658081</v>
      </c>
      <c r="E99">
        <f>E98</f>
        <v>0.010745227336883545</v>
      </c>
      <c r="F99">
        <f>F98</f>
        <v>0.8987462818622589</v>
      </c>
      <c r="G99">
        <f>G98</f>
        <v>0.6201819047370615</v>
      </c>
      <c r="H99">
        <f>H98</f>
        <v>0.7798234820365906</v>
      </c>
      <c r="I99">
        <f aca="true" t="shared" si="0" ref="I99:M101">I98</f>
        <v>0.9027113715807596</v>
      </c>
      <c r="J99">
        <f t="shared" si="0"/>
        <v>0.7343416571617126</v>
      </c>
      <c r="K99">
        <f t="shared" si="0"/>
        <v>0.7451424</v>
      </c>
      <c r="L99">
        <f t="shared" si="0"/>
        <v>0.6909767</v>
      </c>
      <c r="M99">
        <f>M98</f>
        <v>0.7395212577047245</v>
      </c>
    </row>
    <row r="100" spans="1:13" ht="12.75">
      <c r="A100" t="s">
        <v>105</v>
      </c>
      <c r="B100">
        <v>0.7774054408073425</v>
      </c>
      <c r="D100">
        <f aca="true" t="shared" si="1" ref="D100:H101">D99</f>
        <v>0.872765302658081</v>
      </c>
      <c r="E100">
        <f t="shared" si="1"/>
        <v>0.010745227336883545</v>
      </c>
      <c r="F100">
        <f t="shared" si="1"/>
        <v>0.8987462818622589</v>
      </c>
      <c r="G100">
        <f t="shared" si="1"/>
        <v>0.6201819047370615</v>
      </c>
      <c r="H100">
        <f t="shared" si="1"/>
        <v>0.7798234820365906</v>
      </c>
      <c r="I100">
        <f t="shared" si="0"/>
        <v>0.9027113715807596</v>
      </c>
      <c r="J100">
        <f t="shared" si="0"/>
        <v>0.7343416571617126</v>
      </c>
      <c r="K100">
        <f t="shared" si="0"/>
        <v>0.7451424</v>
      </c>
      <c r="L100">
        <f t="shared" si="0"/>
        <v>0.6909767</v>
      </c>
      <c r="M100">
        <f t="shared" si="0"/>
        <v>0.7395212577047245</v>
      </c>
    </row>
    <row r="101" spans="1:13" ht="12.75">
      <c r="A101" t="s">
        <v>106</v>
      </c>
      <c r="B101">
        <v>0.8370639681816101</v>
      </c>
      <c r="D101">
        <f t="shared" si="1"/>
        <v>0.872765302658081</v>
      </c>
      <c r="E101">
        <f t="shared" si="1"/>
        <v>0.010745227336883545</v>
      </c>
      <c r="F101">
        <f t="shared" si="1"/>
        <v>0.8987462818622589</v>
      </c>
      <c r="G101">
        <f t="shared" si="1"/>
        <v>0.6201819047370615</v>
      </c>
      <c r="H101">
        <f t="shared" si="1"/>
        <v>0.7798234820365906</v>
      </c>
      <c r="I101">
        <f t="shared" si="0"/>
        <v>0.9027113715807596</v>
      </c>
      <c r="J101">
        <f t="shared" si="0"/>
        <v>0.7343416571617126</v>
      </c>
      <c r="K101">
        <f t="shared" si="0"/>
        <v>0.7451424</v>
      </c>
      <c r="L101">
        <f t="shared" si="0"/>
        <v>0.6909767</v>
      </c>
      <c r="M101">
        <f t="shared" si="0"/>
        <v>0.7395212577047245</v>
      </c>
    </row>
    <row r="102" ht="12.75">
      <c r="A102" s="1" t="s">
        <v>115</v>
      </c>
    </row>
    <row r="103" spans="1:4" ht="12.75">
      <c r="A103" s="1" t="s">
        <v>116</v>
      </c>
      <c r="D103" t="s">
        <v>114</v>
      </c>
    </row>
    <row r="104" spans="1:11" ht="12.75">
      <c r="A104" s="1" t="s">
        <v>117</v>
      </c>
      <c r="D104" t="s">
        <v>107</v>
      </c>
      <c r="E104" t="s">
        <v>108</v>
      </c>
      <c r="F104" t="s">
        <v>108</v>
      </c>
      <c r="G104" t="s">
        <v>109</v>
      </c>
      <c r="H104" t="s">
        <v>110</v>
      </c>
      <c r="I104" t="s">
        <v>111</v>
      </c>
      <c r="J104" t="s">
        <v>112</v>
      </c>
      <c r="K104" t="s">
        <v>113</v>
      </c>
    </row>
    <row r="105" spans="1:13" ht="12.75">
      <c r="A105" s="1" t="s">
        <v>118</v>
      </c>
      <c r="D105">
        <f aca="true" t="shared" si="2" ref="D105:M105">($B98-D98)^2</f>
        <v>0.00018495977691657117</v>
      </c>
      <c r="E105">
        <f t="shared" si="2"/>
        <v>0.76671050194253</v>
      </c>
      <c r="F105">
        <f t="shared" si="2"/>
        <v>0.00015328884914200813</v>
      </c>
      <c r="G105">
        <f t="shared" si="2"/>
        <v>0.07085359696252087</v>
      </c>
      <c r="H105">
        <f t="shared" si="2"/>
        <v>0.011351157793715316</v>
      </c>
      <c r="I105">
        <f t="shared" si="2"/>
        <v>0.00026719423735283514</v>
      </c>
      <c r="J105">
        <f t="shared" si="2"/>
        <v>0.023111186296331573</v>
      </c>
      <c r="K105">
        <f t="shared" si="2"/>
        <v>0.01994390591866664</v>
      </c>
      <c r="L105">
        <f t="shared" si="2"/>
        <v>0.038176702843679564</v>
      </c>
      <c r="M105">
        <f t="shared" si="2"/>
        <v>0.021563171129551476</v>
      </c>
    </row>
    <row r="106" spans="4:13" ht="12.75">
      <c r="D106">
        <f aca="true" t="shared" si="3" ref="D106:K108">($B99-D99)^2</f>
        <v>0.6519284647864567</v>
      </c>
      <c r="E106">
        <f t="shared" si="3"/>
        <v>0.0029810729867275065</v>
      </c>
      <c r="F106">
        <f t="shared" si="3"/>
        <v>0.6945586458436575</v>
      </c>
      <c r="G106">
        <f t="shared" si="3"/>
        <v>0.30784462281084923</v>
      </c>
      <c r="H106">
        <f t="shared" si="3"/>
        <v>0.5104803150757244</v>
      </c>
      <c r="I106">
        <f t="shared" si="3"/>
        <v>0.7011833940045158</v>
      </c>
      <c r="J106">
        <f t="shared" si="3"/>
        <v>0.447557289272728</v>
      </c>
      <c r="K106">
        <f t="shared" si="3"/>
        <v>0.4621252793278534</v>
      </c>
      <c r="L106">
        <f aca="true" t="shared" si="4" ref="L106:M108">($B99-L99)^2</f>
        <v>0.391415736631926</v>
      </c>
      <c r="M106">
        <f t="shared" si="4"/>
        <v>0.4545143943314296</v>
      </c>
    </row>
    <row r="107" spans="4:13" ht="12.75">
      <c r="D107">
        <f t="shared" si="3"/>
        <v>0.009093503252191937</v>
      </c>
      <c r="E107">
        <f t="shared" si="3"/>
        <v>0.5877678829185697</v>
      </c>
      <c r="F107">
        <f t="shared" si="3"/>
        <v>0.014723599707914481</v>
      </c>
      <c r="G107">
        <f t="shared" si="3"/>
        <v>0.024719240294442966</v>
      </c>
      <c r="H107">
        <f t="shared" si="3"/>
        <v>5.846923386343406E-06</v>
      </c>
      <c r="I107">
        <f t="shared" si="3"/>
        <v>0.015701576286992404</v>
      </c>
      <c r="J107">
        <f t="shared" si="3"/>
        <v>0.0018544894618776216</v>
      </c>
      <c r="K107">
        <f t="shared" si="3"/>
        <v>0.0010409038021362504</v>
      </c>
      <c r="L107">
        <f t="shared" si="4"/>
        <v>0.007469927237542796</v>
      </c>
      <c r="M107">
        <f t="shared" si="4"/>
        <v>0.001435211329352686</v>
      </c>
    </row>
    <row r="108" spans="4:13" ht="12.75">
      <c r="D108">
        <f t="shared" si="3"/>
        <v>0.001274585283400853</v>
      </c>
      <c r="E108">
        <f t="shared" si="3"/>
        <v>0.6828026614712144</v>
      </c>
      <c r="F108">
        <f t="shared" si="3"/>
        <v>0.0038047078209979546</v>
      </c>
      <c r="G108">
        <f t="shared" si="3"/>
        <v>0.04703782944396522</v>
      </c>
      <c r="H108">
        <f t="shared" si="3"/>
        <v>0.003276473254118173</v>
      </c>
      <c r="I108">
        <f t="shared" si="3"/>
        <v>0.004309581573050671</v>
      </c>
      <c r="J108">
        <f t="shared" si="3"/>
        <v>0.010551873181268552</v>
      </c>
      <c r="K108">
        <f t="shared" si="3"/>
        <v>0.0084495746969664</v>
      </c>
      <c r="L108">
        <f t="shared" si="4"/>
        <v>0.021341489924765672</v>
      </c>
      <c r="M108">
        <f t="shared" si="4"/>
        <v>0.009514580367177521</v>
      </c>
    </row>
    <row r="110" spans="4:13" ht="12.75">
      <c r="D110">
        <f>AVERAGE(D105:D108)</f>
        <v>0.16562037827474152</v>
      </c>
      <c r="E110">
        <f aca="true" t="shared" si="5" ref="E110:M110">AVERAGE(E105:E108)</f>
        <v>0.5100655298297604</v>
      </c>
      <c r="F110">
        <f t="shared" si="5"/>
        <v>0.17831006055542797</v>
      </c>
      <c r="G110">
        <f t="shared" si="5"/>
        <v>0.11261382237794457</v>
      </c>
      <c r="H110">
        <f t="shared" si="5"/>
        <v>0.13127844826173607</v>
      </c>
      <c r="I110">
        <f t="shared" si="5"/>
        <v>0.18036543652547796</v>
      </c>
      <c r="J110">
        <f t="shared" si="5"/>
        <v>0.12076870955305143</v>
      </c>
      <c r="K110">
        <f t="shared" si="5"/>
        <v>0.12288991593640566</v>
      </c>
      <c r="L110">
        <f t="shared" si="5"/>
        <v>0.11460096415947851</v>
      </c>
      <c r="M110">
        <f t="shared" si="5"/>
        <v>0.12175683928937782</v>
      </c>
    </row>
    <row r="111" spans="4:13" ht="12.75">
      <c r="D111">
        <f>1/D110</f>
        <v>6.037904335305508</v>
      </c>
      <c r="E111">
        <f aca="true" t="shared" si="6" ref="E111:L111">1/E110</f>
        <v>1.9605324051867616</v>
      </c>
      <c r="F111">
        <f t="shared" si="6"/>
        <v>5.608208515464827</v>
      </c>
      <c r="G111">
        <f t="shared" si="6"/>
        <v>8.879904605705402</v>
      </c>
      <c r="H111">
        <f t="shared" si="6"/>
        <v>7.61739655854442</v>
      </c>
      <c r="I111">
        <f t="shared" si="6"/>
        <v>5.544299502519944</v>
      </c>
      <c r="J111">
        <f t="shared" si="6"/>
        <v>8.280290513170705</v>
      </c>
      <c r="K111">
        <f t="shared" si="6"/>
        <v>8.137364179803738</v>
      </c>
      <c r="L111">
        <f t="shared" si="6"/>
        <v>8.725930076891864</v>
      </c>
      <c r="M111">
        <f>SUM(D111:L111)</f>
        <v>60.79183069259317</v>
      </c>
    </row>
    <row r="113" spans="1:14" ht="12.75">
      <c r="A113" s="1" t="s">
        <v>115</v>
      </c>
      <c r="D113" s="4">
        <f>B101</f>
        <v>0.8370639681816101</v>
      </c>
      <c r="E113" s="3">
        <f>(MIN(B2:B101)+MAX(B2:B101))/2</f>
        <v>0.010745227336883545</v>
      </c>
      <c r="F113" s="3">
        <f>(B101+B2)/2</f>
        <v>0.8808956146240234</v>
      </c>
      <c r="G113" s="3">
        <f>AVERAGE(B2:B101)</f>
        <v>0.6210364198870957</v>
      </c>
      <c r="H113" s="3">
        <f>MEDIAN(B2:B101)</f>
        <v>0.7822559475898743</v>
      </c>
      <c r="I113" s="3">
        <f>AVERAGE(B99:B101)</f>
        <v>0.559937946498394</v>
      </c>
      <c r="J113" s="3">
        <f>AVERAGE(B97:B101)</f>
        <v>0.687788887321949</v>
      </c>
      <c r="K113" s="3">
        <v>0.7124698</v>
      </c>
      <c r="L113" s="3">
        <v>0.6930986</v>
      </c>
      <c r="M113" s="4">
        <f>(D111*D113+E111*E113+F111*F113+G111*G113+H111*H113+I111*I113+J111*J113+K111*K113+L111*L113)/M111</f>
        <v>0.693087112050428</v>
      </c>
      <c r="N113" s="3">
        <f>AVERAGE(D113:L113)</f>
        <v>0.6428102679377589</v>
      </c>
    </row>
    <row r="114" spans="1:13" ht="12.75">
      <c r="A114" s="1" t="s">
        <v>116</v>
      </c>
      <c r="D114" s="3">
        <f>D113</f>
        <v>0.8370639681816101</v>
      </c>
      <c r="E114" s="3">
        <f aca="true" t="shared" si="7" ref="E114:M116">E113</f>
        <v>0.010745227336883545</v>
      </c>
      <c r="F114" s="3">
        <f t="shared" si="7"/>
        <v>0.8808956146240234</v>
      </c>
      <c r="G114" s="3">
        <f t="shared" si="7"/>
        <v>0.6210364198870957</v>
      </c>
      <c r="H114" s="3">
        <f t="shared" si="7"/>
        <v>0.7822559475898743</v>
      </c>
      <c r="I114" s="3">
        <f t="shared" si="7"/>
        <v>0.559937946498394</v>
      </c>
      <c r="J114" s="3">
        <f t="shared" si="7"/>
        <v>0.687788887321949</v>
      </c>
      <c r="K114" s="3">
        <f t="shared" si="7"/>
        <v>0.7124698</v>
      </c>
      <c r="L114" s="3">
        <f t="shared" si="7"/>
        <v>0.6930986</v>
      </c>
      <c r="M114" s="3">
        <f>M113</f>
        <v>0.693087112050428</v>
      </c>
    </row>
    <row r="115" spans="1:13" ht="12.75">
      <c r="A115" s="1" t="s">
        <v>117</v>
      </c>
      <c r="D115" s="3">
        <f>D114</f>
        <v>0.8370639681816101</v>
      </c>
      <c r="E115" s="3">
        <f t="shared" si="7"/>
        <v>0.010745227336883545</v>
      </c>
      <c r="F115" s="3">
        <f t="shared" si="7"/>
        <v>0.8808956146240234</v>
      </c>
      <c r="G115" s="3">
        <f t="shared" si="7"/>
        <v>0.6210364198870957</v>
      </c>
      <c r="H115" s="3">
        <f t="shared" si="7"/>
        <v>0.7822559475898743</v>
      </c>
      <c r="I115" s="3">
        <f t="shared" si="7"/>
        <v>0.559937946498394</v>
      </c>
      <c r="J115" s="3">
        <f t="shared" si="7"/>
        <v>0.687788887321949</v>
      </c>
      <c r="K115" s="3">
        <f t="shared" si="7"/>
        <v>0.7124698</v>
      </c>
      <c r="L115" s="3">
        <f t="shared" si="7"/>
        <v>0.6930986</v>
      </c>
      <c r="M115" s="3">
        <f t="shared" si="7"/>
        <v>0.693087112050428</v>
      </c>
    </row>
    <row r="116" spans="1:13" ht="12.75">
      <c r="A116" s="1" t="s">
        <v>118</v>
      </c>
      <c r="D116" s="3">
        <f>D115</f>
        <v>0.8370639681816101</v>
      </c>
      <c r="E116" s="3">
        <f t="shared" si="7"/>
        <v>0.010745227336883545</v>
      </c>
      <c r="F116" s="3">
        <f t="shared" si="7"/>
        <v>0.8808956146240234</v>
      </c>
      <c r="G116" s="3">
        <f t="shared" si="7"/>
        <v>0.6210364198870957</v>
      </c>
      <c r="H116" s="3">
        <f t="shared" si="7"/>
        <v>0.7822559475898743</v>
      </c>
      <c r="I116" s="3">
        <f t="shared" si="7"/>
        <v>0.559937946498394</v>
      </c>
      <c r="J116" s="3">
        <f t="shared" si="7"/>
        <v>0.687788887321949</v>
      </c>
      <c r="K116" s="3">
        <f t="shared" si="7"/>
        <v>0.7124698</v>
      </c>
      <c r="L116" s="3">
        <f t="shared" si="7"/>
        <v>0.6930986</v>
      </c>
      <c r="M116" s="3">
        <f t="shared" si="7"/>
        <v>0.693087112050428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6"/>
  <sheetViews>
    <sheetView zoomScalePageLayoutView="0" workbookViewId="0" topLeftCell="A1">
      <selection activeCell="K98" sqref="K98"/>
    </sheetView>
  </sheetViews>
  <sheetFormatPr defaultColWidth="11.421875" defaultRowHeight="12.75"/>
  <cols>
    <col min="4" max="12" width="7.421875" style="0" customWidth="1"/>
  </cols>
  <sheetData>
    <row r="1" spans="1:2" ht="12.75">
      <c r="A1" t="s">
        <v>0</v>
      </c>
      <c r="B1" t="s">
        <v>6</v>
      </c>
    </row>
    <row r="2" spans="1:2" ht="12.75">
      <c r="A2" t="s">
        <v>7</v>
      </c>
      <c r="B2">
        <v>5.016785621643066</v>
      </c>
    </row>
    <row r="3" spans="1:2" ht="12.75">
      <c r="A3" t="s">
        <v>8</v>
      </c>
      <c r="B3">
        <v>4.990924835205078</v>
      </c>
    </row>
    <row r="4" spans="1:2" ht="12.75">
      <c r="A4" t="s">
        <v>9</v>
      </c>
      <c r="B4">
        <v>5.99850606918335</v>
      </c>
    </row>
    <row r="5" spans="1:2" ht="12.75">
      <c r="A5" t="s">
        <v>10</v>
      </c>
      <c r="B5">
        <v>5.997562408447266</v>
      </c>
    </row>
    <row r="6" spans="1:2" ht="12.75" hidden="1">
      <c r="A6" t="s">
        <v>11</v>
      </c>
      <c r="B6">
        <v>6.32440710067749</v>
      </c>
    </row>
    <row r="7" spans="1:2" ht="12.75" hidden="1">
      <c r="A7" t="s">
        <v>12</v>
      </c>
      <c r="B7">
        <v>4.869524002075195</v>
      </c>
    </row>
    <row r="8" spans="1:2" ht="12.75" hidden="1">
      <c r="A8" t="s">
        <v>13</v>
      </c>
      <c r="B8">
        <v>3.636188507080078</v>
      </c>
    </row>
    <row r="9" spans="1:2" ht="12.75" hidden="1">
      <c r="A9" t="s">
        <v>14</v>
      </c>
      <c r="B9">
        <v>3.6900246143341064</v>
      </c>
    </row>
    <row r="10" spans="1:2" ht="12.75" hidden="1">
      <c r="A10" t="s">
        <v>15</v>
      </c>
      <c r="B10">
        <v>4.230087757110596</v>
      </c>
    </row>
    <row r="11" spans="1:2" ht="12.75" hidden="1">
      <c r="A11" t="s">
        <v>16</v>
      </c>
      <c r="B11">
        <v>6.134817600250244</v>
      </c>
    </row>
    <row r="12" spans="1:2" ht="12.75" hidden="1">
      <c r="A12" t="s">
        <v>17</v>
      </c>
      <c r="B12">
        <v>4.013272285461426</v>
      </c>
    </row>
    <row r="13" spans="1:2" ht="12.75" hidden="1">
      <c r="A13" t="s">
        <v>18</v>
      </c>
      <c r="B13">
        <v>4.3854217529296875</v>
      </c>
    </row>
    <row r="14" spans="1:2" ht="12.75" hidden="1">
      <c r="A14" t="s">
        <v>19</v>
      </c>
      <c r="B14">
        <v>4.902895450592041</v>
      </c>
    </row>
    <row r="15" spans="1:2" ht="12.75" hidden="1">
      <c r="A15" t="s">
        <v>20</v>
      </c>
      <c r="B15">
        <v>3.5401625633239746</v>
      </c>
    </row>
    <row r="16" spans="1:2" ht="12.75" hidden="1">
      <c r="A16" t="s">
        <v>21</v>
      </c>
      <c r="B16">
        <v>4.937850475311279</v>
      </c>
    </row>
    <row r="17" spans="1:2" ht="12.75" hidden="1">
      <c r="A17" t="s">
        <v>22</v>
      </c>
      <c r="B17">
        <v>7.001699447631836</v>
      </c>
    </row>
    <row r="18" spans="1:2" ht="12.75" hidden="1">
      <c r="A18" t="s">
        <v>23</v>
      </c>
      <c r="B18">
        <v>5.784811496734619</v>
      </c>
    </row>
    <row r="19" spans="1:2" ht="12.75" hidden="1">
      <c r="A19" t="s">
        <v>24</v>
      </c>
      <c r="B19">
        <v>4.323564052581787</v>
      </c>
    </row>
    <row r="20" spans="1:2" ht="12.75" hidden="1">
      <c r="A20" t="s">
        <v>25</v>
      </c>
      <c r="B20">
        <v>4.66679048538208</v>
      </c>
    </row>
    <row r="21" spans="1:2" ht="12.75" hidden="1">
      <c r="A21" t="s">
        <v>26</v>
      </c>
      <c r="B21">
        <v>6.510558128356934</v>
      </c>
    </row>
    <row r="22" spans="1:2" ht="12.75" hidden="1">
      <c r="A22" t="s">
        <v>27</v>
      </c>
      <c r="B22">
        <v>6.997483730316162</v>
      </c>
    </row>
    <row r="23" spans="1:2" ht="12.75" hidden="1">
      <c r="A23" t="s">
        <v>28</v>
      </c>
      <c r="B23">
        <v>4.968194007873535</v>
      </c>
    </row>
    <row r="24" spans="1:2" ht="12.75" hidden="1">
      <c r="A24" t="s">
        <v>29</v>
      </c>
      <c r="B24">
        <v>5.070916175842285</v>
      </c>
    </row>
    <row r="25" spans="1:2" ht="12.75" hidden="1">
      <c r="A25" t="s">
        <v>30</v>
      </c>
      <c r="B25">
        <v>5.233353614807129</v>
      </c>
    </row>
    <row r="26" spans="1:2" ht="12.75" hidden="1">
      <c r="A26" t="s">
        <v>31</v>
      </c>
      <c r="B26">
        <v>2.784043788909912</v>
      </c>
    </row>
    <row r="27" spans="1:2" ht="12.75" hidden="1">
      <c r="A27" t="s">
        <v>32</v>
      </c>
      <c r="B27">
        <v>1.9402216672897339</v>
      </c>
    </row>
    <row r="28" spans="1:2" ht="12.75" hidden="1">
      <c r="A28" t="s">
        <v>33</v>
      </c>
      <c r="B28">
        <v>5.945370197296143</v>
      </c>
    </row>
    <row r="29" spans="1:2" ht="12.75" hidden="1">
      <c r="A29" t="s">
        <v>34</v>
      </c>
      <c r="B29">
        <v>5.863322734832764</v>
      </c>
    </row>
    <row r="30" spans="1:2" ht="12.75" hidden="1">
      <c r="A30" t="s">
        <v>35</v>
      </c>
      <c r="B30">
        <v>3.8029370307922363</v>
      </c>
    </row>
    <row r="31" spans="1:2" ht="12.75" hidden="1">
      <c r="A31" t="s">
        <v>36</v>
      </c>
      <c r="B31">
        <v>4.448304653167725</v>
      </c>
    </row>
    <row r="32" spans="1:2" ht="12.75" hidden="1">
      <c r="A32" t="s">
        <v>37</v>
      </c>
      <c r="B32">
        <v>4.454217910766602</v>
      </c>
    </row>
    <row r="33" spans="1:2" ht="12.75" hidden="1">
      <c r="A33" t="s">
        <v>38</v>
      </c>
      <c r="B33">
        <v>4.511244297027588</v>
      </c>
    </row>
    <row r="34" spans="1:2" ht="12.75" hidden="1">
      <c r="A34" t="s">
        <v>39</v>
      </c>
      <c r="B34">
        <v>4.11647367477417</v>
      </c>
    </row>
    <row r="35" spans="1:2" ht="12.75" hidden="1">
      <c r="A35" t="s">
        <v>40</v>
      </c>
      <c r="B35">
        <v>5.459038257598877</v>
      </c>
    </row>
    <row r="36" spans="1:2" ht="12.75" hidden="1">
      <c r="A36" t="s">
        <v>41</v>
      </c>
      <c r="B36">
        <v>4.99240255355835</v>
      </c>
    </row>
    <row r="37" spans="1:2" ht="12.75" hidden="1">
      <c r="A37" t="s">
        <v>42</v>
      </c>
      <c r="B37">
        <v>3.954230308532715</v>
      </c>
    </row>
    <row r="38" spans="1:2" ht="12.75" hidden="1">
      <c r="A38" t="s">
        <v>43</v>
      </c>
      <c r="B38">
        <v>4.859883785247803</v>
      </c>
    </row>
    <row r="39" spans="1:2" ht="12.75" hidden="1">
      <c r="A39" t="s">
        <v>44</v>
      </c>
      <c r="B39">
        <v>7.772298812866211</v>
      </c>
    </row>
    <row r="40" spans="1:2" ht="12.75" hidden="1">
      <c r="A40" t="s">
        <v>45</v>
      </c>
      <c r="B40">
        <v>7.856260299682617</v>
      </c>
    </row>
    <row r="41" spans="1:2" ht="12.75" hidden="1">
      <c r="A41" t="s">
        <v>46</v>
      </c>
      <c r="B41">
        <v>6.844974517822266</v>
      </c>
    </row>
    <row r="42" spans="1:2" ht="12.75" hidden="1">
      <c r="A42" t="s">
        <v>47</v>
      </c>
      <c r="B42">
        <v>6.484558582305908</v>
      </c>
    </row>
    <row r="43" spans="1:2" ht="12.75" hidden="1">
      <c r="A43" t="s">
        <v>48</v>
      </c>
      <c r="B43">
        <v>5.031199932098389</v>
      </c>
    </row>
    <row r="44" spans="1:2" ht="12.75" hidden="1">
      <c r="A44" t="s">
        <v>49</v>
      </c>
      <c r="B44">
        <v>4.606496810913086</v>
      </c>
    </row>
    <row r="45" spans="1:2" ht="12.75" hidden="1">
      <c r="A45" t="s">
        <v>50</v>
      </c>
      <c r="B45">
        <v>4.130144119262695</v>
      </c>
    </row>
    <row r="46" spans="1:2" ht="12.75" hidden="1">
      <c r="A46" t="s">
        <v>51</v>
      </c>
      <c r="B46">
        <v>4.538687229156494</v>
      </c>
    </row>
    <row r="47" spans="1:2" ht="12.75" hidden="1">
      <c r="A47" t="s">
        <v>52</v>
      </c>
      <c r="B47">
        <v>3.9306447505950928</v>
      </c>
    </row>
    <row r="48" spans="1:2" ht="12.75" hidden="1">
      <c r="A48" t="s">
        <v>53</v>
      </c>
      <c r="B48">
        <v>2.8736672401428223</v>
      </c>
    </row>
    <row r="49" spans="1:2" ht="12.75" hidden="1">
      <c r="A49" t="s">
        <v>54</v>
      </c>
      <c r="B49">
        <v>4.985023021697998</v>
      </c>
    </row>
    <row r="50" spans="1:2" ht="12.75" hidden="1">
      <c r="A50" t="s">
        <v>55</v>
      </c>
      <c r="B50">
        <v>6.697138786315918</v>
      </c>
    </row>
    <row r="51" spans="1:2" ht="12.75" hidden="1">
      <c r="A51" t="s">
        <v>56</v>
      </c>
      <c r="B51">
        <v>5.827042102813721</v>
      </c>
    </row>
    <row r="52" spans="1:2" ht="12.75" hidden="1">
      <c r="A52" t="s">
        <v>57</v>
      </c>
      <c r="B52">
        <v>4.928400039672852</v>
      </c>
    </row>
    <row r="53" spans="1:2" ht="12.75" hidden="1">
      <c r="A53" t="s">
        <v>58</v>
      </c>
      <c r="B53">
        <v>4.492599010467529</v>
      </c>
    </row>
    <row r="54" spans="1:2" ht="12.75" hidden="1">
      <c r="A54" t="s">
        <v>59</v>
      </c>
      <c r="B54">
        <v>4.046984672546387</v>
      </c>
    </row>
    <row r="55" spans="1:2" ht="12.75" hidden="1">
      <c r="A55" t="s">
        <v>60</v>
      </c>
      <c r="B55">
        <v>4.696863174438477</v>
      </c>
    </row>
    <row r="56" spans="1:2" ht="12.75" hidden="1">
      <c r="A56" t="s">
        <v>61</v>
      </c>
      <c r="B56">
        <v>5.300904273986816</v>
      </c>
    </row>
    <row r="57" spans="1:2" ht="12.75" hidden="1">
      <c r="A57" t="s">
        <v>62</v>
      </c>
      <c r="B57">
        <v>7.244909286499023</v>
      </c>
    </row>
    <row r="58" spans="1:2" ht="12.75" hidden="1">
      <c r="A58" t="s">
        <v>63</v>
      </c>
      <c r="B58">
        <v>7.103365421295166</v>
      </c>
    </row>
    <row r="59" spans="1:2" ht="12.75" hidden="1">
      <c r="A59" t="s">
        <v>64</v>
      </c>
      <c r="B59">
        <v>4.214497089385986</v>
      </c>
    </row>
    <row r="60" spans="1:2" ht="12.75" hidden="1">
      <c r="A60" t="s">
        <v>65</v>
      </c>
      <c r="B60">
        <v>5.777803421020508</v>
      </c>
    </row>
    <row r="61" spans="1:2" ht="12.75" hidden="1">
      <c r="A61" t="s">
        <v>66</v>
      </c>
      <c r="B61">
        <v>6.594491958618164</v>
      </c>
    </row>
    <row r="62" spans="1:2" ht="12.75" hidden="1">
      <c r="A62" t="s">
        <v>67</v>
      </c>
      <c r="B62">
        <v>3.8245127201080322</v>
      </c>
    </row>
    <row r="63" spans="1:2" ht="12.75" hidden="1">
      <c r="A63" t="s">
        <v>68</v>
      </c>
      <c r="B63">
        <v>4.469588279724121</v>
      </c>
    </row>
    <row r="64" spans="1:2" ht="12.75" hidden="1">
      <c r="A64" t="s">
        <v>69</v>
      </c>
      <c r="B64">
        <v>3.283461809158325</v>
      </c>
    </row>
    <row r="65" spans="1:2" ht="12.75" hidden="1">
      <c r="A65" t="s">
        <v>70</v>
      </c>
      <c r="B65">
        <v>3.754549741744995</v>
      </c>
    </row>
    <row r="66" spans="1:2" ht="12.75" hidden="1">
      <c r="A66" t="s">
        <v>71</v>
      </c>
      <c r="B66">
        <v>6.306448459625244</v>
      </c>
    </row>
    <row r="67" spans="1:2" ht="12.75" hidden="1">
      <c r="A67" t="s">
        <v>72</v>
      </c>
      <c r="B67">
        <v>5.3866682052612305</v>
      </c>
    </row>
    <row r="68" spans="1:2" ht="12.75" hidden="1">
      <c r="A68" t="s">
        <v>73</v>
      </c>
      <c r="B68">
        <v>5.776159763336182</v>
      </c>
    </row>
    <row r="69" spans="1:2" ht="12.75" hidden="1">
      <c r="A69" t="s">
        <v>74</v>
      </c>
      <c r="B69">
        <v>5.618385314941406</v>
      </c>
    </row>
    <row r="70" spans="1:2" ht="12.75" hidden="1">
      <c r="A70" t="s">
        <v>75</v>
      </c>
      <c r="B70">
        <v>4.461915493011475</v>
      </c>
    </row>
    <row r="71" spans="1:2" ht="12.75" hidden="1">
      <c r="A71" t="s">
        <v>76</v>
      </c>
      <c r="B71">
        <v>4.978803634643555</v>
      </c>
    </row>
    <row r="72" spans="1:2" ht="12.75" hidden="1">
      <c r="A72" t="s">
        <v>77</v>
      </c>
      <c r="B72">
        <v>4.782015323638916</v>
      </c>
    </row>
    <row r="73" spans="1:2" ht="12.75" hidden="1">
      <c r="A73" t="s">
        <v>78</v>
      </c>
      <c r="B73">
        <v>5.5507025718688965</v>
      </c>
    </row>
    <row r="74" spans="1:2" ht="12.75" hidden="1">
      <c r="A74" t="s">
        <v>79</v>
      </c>
      <c r="B74">
        <v>5.611509799957275</v>
      </c>
    </row>
    <row r="75" spans="1:2" ht="12.75" hidden="1">
      <c r="A75" t="s">
        <v>80</v>
      </c>
      <c r="B75">
        <v>4.724874496459961</v>
      </c>
    </row>
    <row r="76" spans="1:2" ht="12.75" hidden="1">
      <c r="A76" t="s">
        <v>81</v>
      </c>
      <c r="B76">
        <v>5.948841571807861</v>
      </c>
    </row>
    <row r="77" spans="1:2" ht="12.75" hidden="1">
      <c r="A77" t="s">
        <v>82</v>
      </c>
      <c r="B77">
        <v>5.400161266326904</v>
      </c>
    </row>
    <row r="78" spans="1:2" ht="12.75" hidden="1">
      <c r="A78" t="s">
        <v>83</v>
      </c>
      <c r="B78">
        <v>5.356492519378662</v>
      </c>
    </row>
    <row r="79" spans="1:2" ht="12.75" hidden="1">
      <c r="A79" t="s">
        <v>84</v>
      </c>
      <c r="B79">
        <v>4.531240463256836</v>
      </c>
    </row>
    <row r="80" spans="1:2" ht="12.75" hidden="1">
      <c r="A80" t="s">
        <v>85</v>
      </c>
      <c r="B80">
        <v>2.6614599227905273</v>
      </c>
    </row>
    <row r="81" spans="1:2" ht="12.75" hidden="1">
      <c r="A81" t="s">
        <v>86</v>
      </c>
      <c r="B81">
        <v>3.82010555267334</v>
      </c>
    </row>
    <row r="82" spans="1:2" ht="12.75" hidden="1">
      <c r="A82" t="s">
        <v>87</v>
      </c>
      <c r="B82">
        <v>4.694947719573975</v>
      </c>
    </row>
    <row r="83" spans="1:2" ht="12.75" hidden="1">
      <c r="A83" t="s">
        <v>88</v>
      </c>
      <c r="B83">
        <v>5.517508506774902</v>
      </c>
    </row>
    <row r="84" spans="1:2" ht="12.75" hidden="1">
      <c r="A84" t="s">
        <v>89</v>
      </c>
      <c r="B84">
        <v>5.260397434234619</v>
      </c>
    </row>
    <row r="85" spans="1:2" ht="12.75" hidden="1">
      <c r="A85" t="s">
        <v>90</v>
      </c>
      <c r="B85">
        <v>6.392487049102783</v>
      </c>
    </row>
    <row r="86" spans="1:2" ht="12.75" hidden="1">
      <c r="A86" t="s">
        <v>91</v>
      </c>
      <c r="B86">
        <v>7.349639415740967</v>
      </c>
    </row>
    <row r="87" spans="1:2" ht="12.75" hidden="1">
      <c r="A87" t="s">
        <v>92</v>
      </c>
      <c r="B87">
        <v>5.493699073791504</v>
      </c>
    </row>
    <row r="88" spans="1:2" ht="12.75" hidden="1">
      <c r="A88" t="s">
        <v>93</v>
      </c>
      <c r="B88">
        <v>4.777951717376709</v>
      </c>
    </row>
    <row r="89" spans="1:2" ht="12.75" hidden="1">
      <c r="A89" t="s">
        <v>94</v>
      </c>
      <c r="B89">
        <v>5.77558708190918</v>
      </c>
    </row>
    <row r="90" spans="1:2" ht="12.75">
      <c r="A90" t="s">
        <v>95</v>
      </c>
      <c r="B90">
        <v>6.805239677429199</v>
      </c>
    </row>
    <row r="91" spans="1:2" ht="12.75">
      <c r="A91" t="s">
        <v>96</v>
      </c>
      <c r="B91">
        <v>6.684162139892578</v>
      </c>
    </row>
    <row r="92" spans="1:2" ht="12.75">
      <c r="A92" t="s">
        <v>97</v>
      </c>
      <c r="B92">
        <v>7.326730728149414</v>
      </c>
    </row>
    <row r="93" spans="1:2" ht="12.75">
      <c r="A93" t="s">
        <v>98</v>
      </c>
      <c r="B93">
        <v>5.998595237731934</v>
      </c>
    </row>
    <row r="94" spans="1:2" ht="12.75">
      <c r="A94" t="s">
        <v>99</v>
      </c>
      <c r="B94">
        <v>4.328060626983643</v>
      </c>
    </row>
    <row r="95" spans="1:2" ht="12.75">
      <c r="A95" t="s">
        <v>100</v>
      </c>
      <c r="B95">
        <v>5.109095096588135</v>
      </c>
    </row>
    <row r="96" spans="1:2" ht="12.75">
      <c r="A96" t="s">
        <v>101</v>
      </c>
      <c r="B96">
        <v>4.270256996154785</v>
      </c>
    </row>
    <row r="97" spans="1:13" ht="12.75">
      <c r="A97" t="s">
        <v>102</v>
      </c>
      <c r="B97">
        <v>4.806139945983887</v>
      </c>
      <c r="D97" t="s">
        <v>107</v>
      </c>
      <c r="E97" t="s">
        <v>108</v>
      </c>
      <c r="F97" t="s">
        <v>108</v>
      </c>
      <c r="G97" t="s">
        <v>109</v>
      </c>
      <c r="H97" t="s">
        <v>110</v>
      </c>
      <c r="I97" t="s">
        <v>111</v>
      </c>
      <c r="J97" t="s">
        <v>112</v>
      </c>
      <c r="K97" t="s">
        <v>113</v>
      </c>
      <c r="L97" s="2" t="s">
        <v>119</v>
      </c>
      <c r="M97" s="2" t="s">
        <v>120</v>
      </c>
    </row>
    <row r="98" spans="1:13" ht="12.75">
      <c r="A98" t="s">
        <v>103</v>
      </c>
      <c r="B98">
        <v>4.760252952575684</v>
      </c>
      <c r="D98">
        <f>B97</f>
        <v>4.806139945983887</v>
      </c>
      <c r="E98">
        <f>(MIN(B2:B97)+MAX(B2:B97))/2</f>
        <v>4.8982409834861755</v>
      </c>
      <c r="F98">
        <f>(B97+B2)/2</f>
        <v>4.911462783813477</v>
      </c>
      <c r="G98">
        <f>AVERAGE(B2:B97)</f>
        <v>5.137237947434187</v>
      </c>
      <c r="H98">
        <f>MEDIAN(B2:B97)</f>
        <v>4.987973928451538</v>
      </c>
      <c r="I98">
        <f>AVERAGE(B95:B97)</f>
        <v>4.728497346242269</v>
      </c>
      <c r="J98">
        <f>AVERAGE(B93:B97)</f>
        <v>4.902429580688477</v>
      </c>
      <c r="K98">
        <v>5.116256</v>
      </c>
      <c r="L98">
        <v>4.80614</v>
      </c>
      <c r="M98">
        <f>(D111*D98+E111*E98+F111*F98+G111*G98+H111*H98+I111*I98+J111*J98+K111*K98+L111*L98)/M111</f>
        <v>4.929538571639315</v>
      </c>
    </row>
    <row r="99" spans="1:13" ht="12.75">
      <c r="A99" t="s">
        <v>104</v>
      </c>
      <c r="B99">
        <v>5.160609722137451</v>
      </c>
      <c r="D99">
        <f>D98</f>
        <v>4.806139945983887</v>
      </c>
      <c r="E99">
        <f>E98</f>
        <v>4.8982409834861755</v>
      </c>
      <c r="F99">
        <f>F98</f>
        <v>4.911462783813477</v>
      </c>
      <c r="G99">
        <f>G98</f>
        <v>5.137237947434187</v>
      </c>
      <c r="H99">
        <f>H98</f>
        <v>4.987973928451538</v>
      </c>
      <c r="I99">
        <f aca="true" t="shared" si="0" ref="I99:M101">I98</f>
        <v>4.728497346242269</v>
      </c>
      <c r="J99">
        <f t="shared" si="0"/>
        <v>4.902429580688477</v>
      </c>
      <c r="K99">
        <f t="shared" si="0"/>
        <v>5.116256</v>
      </c>
      <c r="L99">
        <f>L98</f>
        <v>4.80614</v>
      </c>
      <c r="M99">
        <f>M98</f>
        <v>4.929538571639315</v>
      </c>
    </row>
    <row r="100" spans="1:13" ht="12.75">
      <c r="A100" t="s">
        <v>105</v>
      </c>
      <c r="B100">
        <v>7.141329765319824</v>
      </c>
      <c r="D100">
        <f aca="true" t="shared" si="1" ref="D100:H101">D99</f>
        <v>4.806139945983887</v>
      </c>
      <c r="E100">
        <f t="shared" si="1"/>
        <v>4.8982409834861755</v>
      </c>
      <c r="F100">
        <f t="shared" si="1"/>
        <v>4.911462783813477</v>
      </c>
      <c r="G100">
        <f t="shared" si="1"/>
        <v>5.137237947434187</v>
      </c>
      <c r="H100">
        <f t="shared" si="1"/>
        <v>4.987973928451538</v>
      </c>
      <c r="I100">
        <f t="shared" si="0"/>
        <v>4.728497346242269</v>
      </c>
      <c r="J100">
        <f t="shared" si="0"/>
        <v>4.902429580688477</v>
      </c>
      <c r="K100">
        <f t="shared" si="0"/>
        <v>5.116256</v>
      </c>
      <c r="L100">
        <f t="shared" si="0"/>
        <v>4.80614</v>
      </c>
      <c r="M100">
        <f t="shared" si="0"/>
        <v>4.929538571639315</v>
      </c>
    </row>
    <row r="101" spans="1:13" ht="12.75">
      <c r="A101" t="s">
        <v>106</v>
      </c>
      <c r="B101">
        <v>4.065248012542725</v>
      </c>
      <c r="D101">
        <f t="shared" si="1"/>
        <v>4.806139945983887</v>
      </c>
      <c r="E101">
        <f t="shared" si="1"/>
        <v>4.8982409834861755</v>
      </c>
      <c r="F101">
        <f t="shared" si="1"/>
        <v>4.911462783813477</v>
      </c>
      <c r="G101">
        <f t="shared" si="1"/>
        <v>5.137237947434187</v>
      </c>
      <c r="H101">
        <f t="shared" si="1"/>
        <v>4.987973928451538</v>
      </c>
      <c r="I101">
        <f t="shared" si="0"/>
        <v>4.728497346242269</v>
      </c>
      <c r="J101">
        <f t="shared" si="0"/>
        <v>4.902429580688477</v>
      </c>
      <c r="K101">
        <f t="shared" si="0"/>
        <v>5.116256</v>
      </c>
      <c r="L101">
        <f t="shared" si="0"/>
        <v>4.80614</v>
      </c>
      <c r="M101">
        <f t="shared" si="0"/>
        <v>4.929538571639315</v>
      </c>
    </row>
    <row r="102" ht="12.75">
      <c r="A102" s="1" t="s">
        <v>115</v>
      </c>
    </row>
    <row r="103" spans="1:4" ht="12.75">
      <c r="A103" s="1" t="s">
        <v>116</v>
      </c>
      <c r="D103" t="s">
        <v>114</v>
      </c>
    </row>
    <row r="104" spans="1:11" ht="12.75">
      <c r="A104" s="1" t="s">
        <v>117</v>
      </c>
      <c r="D104" t="s">
        <v>107</v>
      </c>
      <c r="E104" t="s">
        <v>108</v>
      </c>
      <c r="F104" t="s">
        <v>108</v>
      </c>
      <c r="G104" t="s">
        <v>109</v>
      </c>
      <c r="H104" t="s">
        <v>110</v>
      </c>
      <c r="I104" t="s">
        <v>111</v>
      </c>
      <c r="J104" t="s">
        <v>112</v>
      </c>
      <c r="K104" t="s">
        <v>113</v>
      </c>
    </row>
    <row r="105" spans="1:13" ht="12.75">
      <c r="A105" s="1" t="s">
        <v>118</v>
      </c>
      <c r="D105">
        <f aca="true" t="shared" si="2" ref="D105:M105">($B98-D98)^2</f>
        <v>0.002105616164044477</v>
      </c>
      <c r="E105">
        <f t="shared" si="2"/>
        <v>0.01904069667455488</v>
      </c>
      <c r="F105">
        <f t="shared" si="2"/>
        <v>0.02286441306296183</v>
      </c>
      <c r="G105">
        <f t="shared" si="2"/>
        <v>0.14211768634846578</v>
      </c>
      <c r="H105">
        <f t="shared" si="2"/>
        <v>0.051856842853851504</v>
      </c>
      <c r="I105">
        <f t="shared" si="2"/>
        <v>0.0010084185336028274</v>
      </c>
      <c r="J105">
        <f t="shared" si="2"/>
        <v>0.020214193581523432</v>
      </c>
      <c r="K105">
        <f t="shared" si="2"/>
        <v>0.1267381697754</v>
      </c>
      <c r="L105">
        <f>($B98-L98)^2</f>
        <v>0.00210562112132147</v>
      </c>
      <c r="M105">
        <f t="shared" si="2"/>
        <v>0.028657620821757067</v>
      </c>
    </row>
    <row r="106" spans="4:13" ht="12.75">
      <c r="D106">
        <f aca="true" t="shared" si="3" ref="D106:K108">($B99-D99)^2</f>
        <v>0.1256488222063581</v>
      </c>
      <c r="E106">
        <f t="shared" si="3"/>
        <v>0.06883735502146138</v>
      </c>
      <c r="F106">
        <f t="shared" si="3"/>
        <v>0.06207419687621041</v>
      </c>
      <c r="G106">
        <f t="shared" si="3"/>
        <v>0.0005462398527801421</v>
      </c>
      <c r="H106">
        <f t="shared" si="3"/>
        <v>0.02980311726156515</v>
      </c>
      <c r="I106">
        <f t="shared" si="3"/>
        <v>0.18672110540177958</v>
      </c>
      <c r="J106">
        <f t="shared" si="3"/>
        <v>0.06665698543861254</v>
      </c>
      <c r="K106">
        <f t="shared" si="3"/>
        <v>0.0019672526674462338</v>
      </c>
      <c r="L106">
        <f aca="true" t="shared" si="4" ref="L106:M108">($B99-L99)^2</f>
        <v>0.12564878391220177</v>
      </c>
      <c r="M106">
        <f t="shared" si="4"/>
        <v>0.05339387659253211</v>
      </c>
    </row>
    <row r="107" spans="4:13" ht="12.75">
      <c r="D107">
        <f t="shared" si="3"/>
        <v>5.453111492330208</v>
      </c>
      <c r="E107">
        <f t="shared" si="3"/>
        <v>5.031447283187962</v>
      </c>
      <c r="F107">
        <f t="shared" si="3"/>
        <v>4.97230675521223</v>
      </c>
      <c r="G107">
        <f t="shared" si="3"/>
        <v>4.0163840145161585</v>
      </c>
      <c r="H107">
        <f t="shared" si="3"/>
        <v>4.636941360174717</v>
      </c>
      <c r="I107">
        <f t="shared" si="3"/>
        <v>5.821760282551649</v>
      </c>
      <c r="J107">
        <f t="shared" si="3"/>
        <v>5.012674036742283</v>
      </c>
      <c r="K107">
        <f t="shared" si="3"/>
        <v>4.100923754986611</v>
      </c>
      <c r="L107">
        <f t="shared" si="4"/>
        <v>5.453111240054455</v>
      </c>
      <c r="M107">
        <f t="shared" si="4"/>
        <v>4.89202028444265</v>
      </c>
    </row>
    <row r="108" spans="4:13" ht="12.75">
      <c r="D108">
        <f t="shared" si="3"/>
        <v>0.5489208570381834</v>
      </c>
      <c r="E108">
        <f t="shared" si="3"/>
        <v>0.6938772896411969</v>
      </c>
      <c r="F108">
        <f t="shared" si="3"/>
        <v>0.716079439116811</v>
      </c>
      <c r="G108">
        <f t="shared" si="3"/>
        <v>1.1491624205086017</v>
      </c>
      <c r="H108">
        <f t="shared" si="3"/>
        <v>0.8514231158897587</v>
      </c>
      <c r="I108">
        <f t="shared" si="3"/>
        <v>0.43989967865288904</v>
      </c>
      <c r="J108">
        <f t="shared" si="3"/>
        <v>0.7008729780429803</v>
      </c>
      <c r="K108">
        <f t="shared" si="3"/>
        <v>1.1046177896989922</v>
      </c>
      <c r="L108">
        <f t="shared" si="4"/>
        <v>0.5489209370783916</v>
      </c>
      <c r="M108">
        <f t="shared" si="4"/>
        <v>0.7469981705434975</v>
      </c>
    </row>
    <row r="110" spans="4:13" ht="12.75">
      <c r="D110">
        <f>AVERAGE(D105:D108)</f>
        <v>1.5324466969346986</v>
      </c>
      <c r="E110">
        <f aca="true" t="shared" si="5" ref="E110:M110">AVERAGE(E105:E108)</f>
        <v>1.4533006561312938</v>
      </c>
      <c r="F110">
        <f t="shared" si="5"/>
        <v>1.4433312010670534</v>
      </c>
      <c r="G110">
        <f t="shared" si="5"/>
        <v>1.3270525903065016</v>
      </c>
      <c r="H110">
        <f t="shared" si="5"/>
        <v>1.392506109044973</v>
      </c>
      <c r="I110">
        <f t="shared" si="5"/>
        <v>1.61234737128498</v>
      </c>
      <c r="J110">
        <f t="shared" si="5"/>
        <v>1.4501045484513497</v>
      </c>
      <c r="K110">
        <f t="shared" si="5"/>
        <v>1.3335617417821122</v>
      </c>
      <c r="L110">
        <f t="shared" si="5"/>
        <v>1.5324466455415926</v>
      </c>
      <c r="M110">
        <f t="shared" si="5"/>
        <v>1.4302674881001092</v>
      </c>
    </row>
    <row r="111" spans="4:13" ht="12.75">
      <c r="D111">
        <f>1/D110</f>
        <v>0.6525512450124799</v>
      </c>
      <c r="E111">
        <f aca="true" t="shared" si="6" ref="E111:L111">1/E110</f>
        <v>0.6880888657010681</v>
      </c>
      <c r="F111">
        <f t="shared" si="6"/>
        <v>0.6928416702006448</v>
      </c>
      <c r="G111">
        <f t="shared" si="6"/>
        <v>0.7535496387291146</v>
      </c>
      <c r="H111">
        <f t="shared" si="6"/>
        <v>0.7181297040670315</v>
      </c>
      <c r="I111">
        <f t="shared" si="6"/>
        <v>0.6202137441406548</v>
      </c>
      <c r="J111">
        <f t="shared" si="6"/>
        <v>0.689605450219405</v>
      </c>
      <c r="K111">
        <f t="shared" si="6"/>
        <v>0.7498715422531879</v>
      </c>
      <c r="L111">
        <f t="shared" si="6"/>
        <v>0.6525512668968537</v>
      </c>
      <c r="M111">
        <f>SUM(D111:L111)</f>
        <v>6.21740312722044</v>
      </c>
    </row>
    <row r="113" spans="1:14" ht="12.75">
      <c r="A113" s="1" t="s">
        <v>115</v>
      </c>
      <c r="D113" s="5">
        <f>B101</f>
        <v>4.065248012542725</v>
      </c>
      <c r="E113" s="3">
        <f>(MIN(B2:B101)+MAX(B2:B101))/2</f>
        <v>4.8982409834861755</v>
      </c>
      <c r="F113" s="3">
        <f>(B101+B2)/2</f>
        <v>4.5410168170928955</v>
      </c>
      <c r="G113" s="3">
        <f>AVERAGE(B2:B101)</f>
        <v>5.1430228340625765</v>
      </c>
      <c r="H113" s="3">
        <f>MEDIAN(B2:B101)</f>
        <v>4.987973928451538</v>
      </c>
      <c r="I113" s="3">
        <f>AVERAGE(B99:B101)</f>
        <v>5.455729166666667</v>
      </c>
      <c r="J113" s="3">
        <f>AVERAGE(B97:B101)</f>
        <v>5.186716079711914</v>
      </c>
      <c r="K113" s="3">
        <v>5.122775</v>
      </c>
      <c r="L113" s="3">
        <v>4.065248</v>
      </c>
      <c r="M113" s="5">
        <f>(D111*D113+E111*E113+F111*F113+G111*G113+H111*H113+I111*I113+J111*J113+K111*K113+L111*L113)/M111</f>
        <v>4.838299825116376</v>
      </c>
      <c r="N113" s="3">
        <f>AVERAGE(D113:L113)</f>
        <v>4.8295523135571665</v>
      </c>
    </row>
    <row r="114" spans="1:13" ht="12.75">
      <c r="A114" s="1" t="s">
        <v>116</v>
      </c>
      <c r="D114" s="3">
        <f>D113</f>
        <v>4.065248012542725</v>
      </c>
      <c r="E114" s="3">
        <f aca="true" t="shared" si="7" ref="E114:M116">E113</f>
        <v>4.8982409834861755</v>
      </c>
      <c r="F114" s="3">
        <f t="shared" si="7"/>
        <v>4.5410168170928955</v>
      </c>
      <c r="G114" s="3">
        <f t="shared" si="7"/>
        <v>5.1430228340625765</v>
      </c>
      <c r="H114" s="3">
        <f t="shared" si="7"/>
        <v>4.987973928451538</v>
      </c>
      <c r="I114" s="3">
        <f t="shared" si="7"/>
        <v>5.455729166666667</v>
      </c>
      <c r="J114" s="3">
        <f t="shared" si="7"/>
        <v>5.186716079711914</v>
      </c>
      <c r="K114" s="3">
        <f t="shared" si="7"/>
        <v>5.122775</v>
      </c>
      <c r="L114" s="3">
        <f>L113</f>
        <v>4.065248</v>
      </c>
      <c r="M114" s="3">
        <f>M113</f>
        <v>4.838299825116376</v>
      </c>
    </row>
    <row r="115" spans="1:13" ht="12.75">
      <c r="A115" s="1" t="s">
        <v>117</v>
      </c>
      <c r="D115" s="3">
        <f>D114</f>
        <v>4.065248012542725</v>
      </c>
      <c r="E115" s="3">
        <f t="shared" si="7"/>
        <v>4.8982409834861755</v>
      </c>
      <c r="F115" s="3">
        <f t="shared" si="7"/>
        <v>4.5410168170928955</v>
      </c>
      <c r="G115" s="3">
        <f t="shared" si="7"/>
        <v>5.1430228340625765</v>
      </c>
      <c r="H115" s="3">
        <f t="shared" si="7"/>
        <v>4.987973928451538</v>
      </c>
      <c r="I115" s="3">
        <f t="shared" si="7"/>
        <v>5.455729166666667</v>
      </c>
      <c r="J115" s="3">
        <f t="shared" si="7"/>
        <v>5.186716079711914</v>
      </c>
      <c r="K115" s="3">
        <f t="shared" si="7"/>
        <v>5.122775</v>
      </c>
      <c r="L115" s="3">
        <f t="shared" si="7"/>
        <v>4.065248</v>
      </c>
      <c r="M115" s="3">
        <f t="shared" si="7"/>
        <v>4.838299825116376</v>
      </c>
    </row>
    <row r="116" spans="1:13" ht="12.75">
      <c r="A116" s="1" t="s">
        <v>118</v>
      </c>
      <c r="D116" s="3">
        <f>D115</f>
        <v>4.065248012542725</v>
      </c>
      <c r="E116" s="3">
        <f t="shared" si="7"/>
        <v>4.8982409834861755</v>
      </c>
      <c r="F116" s="3">
        <f t="shared" si="7"/>
        <v>4.5410168170928955</v>
      </c>
      <c r="G116" s="3">
        <f t="shared" si="7"/>
        <v>5.1430228340625765</v>
      </c>
      <c r="H116" s="3">
        <f t="shared" si="7"/>
        <v>4.987973928451538</v>
      </c>
      <c r="I116" s="3">
        <f t="shared" si="7"/>
        <v>5.455729166666667</v>
      </c>
      <c r="J116" s="3">
        <f t="shared" si="7"/>
        <v>5.186716079711914</v>
      </c>
      <c r="K116" s="3">
        <f t="shared" si="7"/>
        <v>5.122775</v>
      </c>
      <c r="L116" s="3">
        <f t="shared" si="7"/>
        <v>4.065248</v>
      </c>
      <c r="M116" s="3">
        <f t="shared" si="7"/>
        <v>4.838299825116376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2011-02-25T09:25:27Z</dcterms:created>
  <dcterms:modified xsi:type="dcterms:W3CDTF">2016-02-16T12:40:52Z</dcterms:modified>
  <cp:category/>
  <cp:version/>
  <cp:contentType/>
  <cp:contentStatus/>
</cp:coreProperties>
</file>